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rogram studiów - siatki" sheetId="1" r:id="rId1"/>
  </sheets>
  <definedNames>
    <definedName name="_xlnm.Print_Area" localSheetId="0">'Program studiów - siatki'!$A$1:$AL$95</definedName>
  </definedNames>
  <calcPr fullCalcOnLoad="1"/>
</workbook>
</file>

<file path=xl/sharedStrings.xml><?xml version="1.0" encoding="utf-8"?>
<sst xmlns="http://schemas.openxmlformats.org/spreadsheetml/2006/main" count="188" uniqueCount="161">
  <si>
    <t>Lp.</t>
  </si>
  <si>
    <t>kod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</si>
  <si>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</si>
  <si>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</si>
  <si>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</si>
  <si>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</si>
  <si>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</si>
  <si>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</si>
  <si>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</si>
  <si>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</si>
  <si>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</si>
  <si>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</si>
  <si>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</si>
  <si>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</si>
  <si>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</si>
  <si>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</si>
  <si>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</si>
  <si>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4.</t>
  </si>
  <si>
    <t>Wychowanie fizyczne</t>
  </si>
  <si>
    <t>Seminarium licencjackie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</si>
  <si>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</si>
  <si>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</si>
  <si>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</si>
  <si>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</si>
  <si>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</si>
  <si>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</si>
  <si>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</si>
  <si>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</si>
  <si>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</si>
  <si>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6.</t>
  </si>
  <si>
    <t>7.</t>
  </si>
  <si>
    <t>8.</t>
  </si>
  <si>
    <t>9.</t>
  </si>
  <si>
    <t>Historia Rosji</t>
  </si>
  <si>
    <t>10.</t>
  </si>
  <si>
    <t>11.</t>
  </si>
  <si>
    <t>12.</t>
  </si>
  <si>
    <t>13.</t>
  </si>
  <si>
    <t>14.</t>
  </si>
  <si>
    <t>15.</t>
  </si>
  <si>
    <t>Podstawy ekonomii</t>
  </si>
  <si>
    <t>Historia ZSRR</t>
  </si>
  <si>
    <t>Historia Europy Wschodniej</t>
  </si>
  <si>
    <t>Kultura rosyjska</t>
  </si>
  <si>
    <t>Rosyjska filozofia i myśl społeczna</t>
  </si>
  <si>
    <t>Literatury porównawcze</t>
  </si>
  <si>
    <t>16.</t>
  </si>
  <si>
    <t>Gospodarka światowa</t>
  </si>
  <si>
    <t>Rozliczenia międzynarodowe</t>
  </si>
  <si>
    <t>Gospodarka rosyjska</t>
  </si>
  <si>
    <t>Marketing międzynarodowy</t>
  </si>
  <si>
    <t>Organizacja i technika handlu zagranicznego</t>
  </si>
  <si>
    <t>Funkcjonowanie przedsiębiorstw na rynku rosyjskim</t>
  </si>
  <si>
    <t>Techniki negocjacji i komunikacji interpersonalnej</t>
  </si>
  <si>
    <t>Teoria komunikacji masowej</t>
  </si>
  <si>
    <t>Historia prasy</t>
  </si>
  <si>
    <t>Język środków masowego przekazu</t>
  </si>
  <si>
    <t>Systemy medialne i współczesne rosyjskie massmedia</t>
  </si>
  <si>
    <t>Sztuka wystąpień publicznych</t>
  </si>
  <si>
    <t>ZO</t>
  </si>
  <si>
    <t>2, 3</t>
  </si>
  <si>
    <t>17.</t>
  </si>
  <si>
    <t>Strategie public relations i media relations</t>
  </si>
  <si>
    <t>Praktyczna nauka języka ukraińskiego</t>
  </si>
  <si>
    <t>Stosunki polityczne Federacji Rosyjskiej przełomu XX i XXI wieku</t>
  </si>
  <si>
    <t>Polityka kulturalna Rosji</t>
  </si>
  <si>
    <t>Kultura masowa w Rosji</t>
  </si>
  <si>
    <t>Technologia reklamy</t>
  </si>
  <si>
    <t>Komunikacja międzykulturowa</t>
  </si>
  <si>
    <t>2, 4</t>
  </si>
  <si>
    <t>4, 6</t>
  </si>
  <si>
    <t>5, 6</t>
  </si>
  <si>
    <t>2, 4, 6</t>
  </si>
  <si>
    <t>Dzieje wierzeń w Rosji</t>
  </si>
  <si>
    <t>Kanon literatury rosyjskiej</t>
  </si>
  <si>
    <t>18.</t>
  </si>
  <si>
    <t>19.</t>
  </si>
  <si>
    <t xml:space="preserve">Integracja kultur - projekt studencki realizowany w trakcie cyklu studiów </t>
  </si>
  <si>
    <t>A. PRZEDMIOTY KSZTAŁCENIA PODSTAWOWEGO I KIERUNKOWEGO</t>
  </si>
  <si>
    <t>B1. SPECJALNOŚĆ BIZNESOWO-GOSPODARCZA</t>
  </si>
  <si>
    <t>B2. SPECJALNOŚĆ MEDIOZNAWCZA</t>
  </si>
  <si>
    <t>20.</t>
  </si>
  <si>
    <t>21.</t>
  </si>
  <si>
    <t>22.</t>
  </si>
  <si>
    <t>23.</t>
  </si>
  <si>
    <t>24.</t>
  </si>
  <si>
    <t>25.</t>
  </si>
  <si>
    <t>26.</t>
  </si>
  <si>
    <t>Praktyka zawodowa w wymiarze 4 tygodni</t>
  </si>
  <si>
    <t>1, 2, 3, 4, 5, 6</t>
  </si>
  <si>
    <t>1, 2, 3, 4</t>
  </si>
  <si>
    <t>Elementy zarządzania projektami</t>
  </si>
  <si>
    <t>Rosyjski język biznesu</t>
  </si>
  <si>
    <t>Elementy informatyki</t>
  </si>
  <si>
    <t>Komunikacja w korporacji</t>
  </si>
  <si>
    <t>4, 5</t>
  </si>
  <si>
    <t>27.</t>
  </si>
  <si>
    <t>Praktyczna nauka języka rosyjskiego***</t>
  </si>
  <si>
    <t>razem***</t>
  </si>
  <si>
    <t>SPECJALNOŚĆ BIZNESOWO-GOSPODARCZA***</t>
  </si>
  <si>
    <t>SPECJALNOŚĆ MEDIOZNAWCZA***</t>
  </si>
  <si>
    <t>Rosyjska kinematografia</t>
  </si>
  <si>
    <t>3, 5</t>
  </si>
  <si>
    <t>Publiczne i prywatne prawo rosyjskie</t>
  </si>
  <si>
    <t>Wstęp do dyplomacji</t>
  </si>
  <si>
    <t>Wstęp do nauki prawa rosyjskiego</t>
  </si>
  <si>
    <t>Praktyczna nauka języka angielskiego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</si>
  <si>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</si>
  <si>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</si>
  <si>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</si>
  <si>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</si>
  <si>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</si>
  <si>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</si>
  <si>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Praktyczna nauka języka niemieckiego</t>
  </si>
  <si>
    <t>razem**</t>
  </si>
  <si>
    <t>SPECJALNOŚĆ BIZNESOWO-GOSPODARCZA**</t>
  </si>
  <si>
    <t>SPECJALNOŚĆ MEDIOZNAWCZA**</t>
  </si>
  <si>
    <t>1, 2, 3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</si>
  <si>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</si>
  <si>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</si>
  <si>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</si>
  <si>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</si>
  <si>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</si>
  <si>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</si>
  <si>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</si>
  <si>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</si>
  <si>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</si>
  <si>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</si>
  <si>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</si>
  <si>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</si>
  <si>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</si>
  <si>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</si>
  <si>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</si>
  <si>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</si>
  <si>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</si>
  <si>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</si>
  <si>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</si>
  <si>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</si>
  <si>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</si>
  <si>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</si>
  <si>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Dyskurs rosyjski</t>
  </si>
  <si>
    <t>50.</t>
  </si>
  <si>
    <t>Stylistyka tekstu prasowego</t>
  </si>
  <si>
    <t>W trakcie pierwszego roku studiów studenci zobowiązani są do zaliczenia szkolenia z zakresu BHP i ochrony własności intelektualnej.</t>
  </si>
  <si>
    <t>SPECJALNOŚĆ BIZNESOWO-GOSPODARCZA</t>
  </si>
  <si>
    <t>SPECJALNOŚĆ MEDIOZNAWCZA</t>
  </si>
  <si>
    <t>WYDZIAŁ FILOLOGICZNY</t>
  </si>
  <si>
    <t>**** seminarium licencjackie obejmuje przygotowanie pracy dyplomowej</t>
  </si>
  <si>
    <t>Krajoznawstwo</t>
  </si>
  <si>
    <t>Realia społeczno-polityczne współczesnej Rosji</t>
  </si>
  <si>
    <t>Podstawy zarządzania</t>
  </si>
  <si>
    <t>Polsko-rosyjskie stosunki kulturalne</t>
  </si>
  <si>
    <t>51.</t>
  </si>
  <si>
    <t>Przekład w komunikowaniu medialnym</t>
  </si>
  <si>
    <t>3, 4</t>
  </si>
  <si>
    <t>Praktyka zawodowa w wymiarze 80 godzin</t>
  </si>
  <si>
    <t>Wykład ogólnouczelniany</t>
  </si>
  <si>
    <t>PLAN STUDIÓW STACJONARNYCH PIERWSZEGO STOPNIA OD ROKU AKADEMICKIEGO 2015/2016</t>
  </si>
  <si>
    <t>52.</t>
  </si>
  <si>
    <t>Kultura języka polskiego</t>
  </si>
  <si>
    <t>KIERUNEK: ROSJOZNAWSTWO III rok 2017/18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</si>
</sst>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0" borderId="14" xfId="52" applyFont="1" applyBorder="1" applyAlignment="1">
      <alignment vertical="center"/>
      <protection/>
    </xf>
    <xf numFmtId="0" fontId="8" fillId="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4" fillId="0" borderId="14" xfId="52" applyFont="1" applyBorder="1" applyAlignment="1">
      <alignment horizontal="left" vertical="center" wrapText="1"/>
      <protection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5"/>
  <sheetViews>
    <sheetView tabSelected="1" view="pageBreakPreview" zoomScaleSheetLayoutView="100" zoomScalePageLayoutView="0" workbookViewId="0" topLeftCell="A1">
      <selection activeCell="B4" sqref="B4:K4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6.421875" style="1" customWidth="1"/>
    <col min="4" max="4" width="5.8515625" style="4" customWidth="1"/>
    <col min="5" max="5" width="5.8515625" style="1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1" customWidth="1"/>
    <col min="10" max="10" width="4.57421875" style="1" customWidth="1"/>
    <col min="11" max="11" width="5.28125" style="1" customWidth="1"/>
    <col min="12" max="12" width="6.140625" style="1" customWidth="1"/>
    <col min="13" max="14" width="4.8515625" style="1" customWidth="1"/>
    <col min="15" max="15" width="4.57421875" style="1" customWidth="1"/>
    <col min="16" max="16" width="5.140625" style="1" customWidth="1"/>
    <col min="17" max="17" width="4.7109375" style="1" customWidth="1"/>
    <col min="18" max="18" width="4.8515625" style="1" customWidth="1"/>
    <col min="19" max="19" width="4.7109375" style="1" customWidth="1"/>
    <col min="20" max="20" width="4.8515625" style="1" customWidth="1"/>
    <col min="21" max="21" width="5.8515625" style="1" customWidth="1"/>
    <col min="22" max="22" width="4.57421875" style="1" customWidth="1"/>
    <col min="23" max="23" width="5.140625" style="1" customWidth="1"/>
    <col min="24" max="24" width="4.8515625" style="1" customWidth="1"/>
    <col min="25" max="25" width="5.00390625" style="1" customWidth="1"/>
    <col min="26" max="26" width="6.28125" style="1" customWidth="1"/>
    <col min="27" max="28" width="4.8515625" style="1" customWidth="1"/>
    <col min="29" max="29" width="4.7109375" style="1" customWidth="1"/>
    <col min="30" max="30" width="4.8515625" style="1" customWidth="1"/>
    <col min="31" max="31" width="6.140625" style="1" customWidth="1"/>
    <col min="32" max="32" width="5.28125" style="1" customWidth="1"/>
    <col min="33" max="33" width="4.8515625" style="1" customWidth="1"/>
    <col min="34" max="34" width="5.7109375" style="1" customWidth="1"/>
    <col min="35" max="35" width="5.140625" style="1" customWidth="1"/>
    <col min="36" max="36" width="6.00390625" style="1" customWidth="1"/>
    <col min="37" max="37" width="8.7109375" style="1" customWidth="1"/>
    <col min="38" max="38" width="8.57421875" style="1" customWidth="1"/>
  </cols>
  <sheetData>
    <row r="1" spans="1:38" ht="15.75">
      <c r="A1" s="114" t="s">
        <v>157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</row>
    <row r="2" spans="1:38" ht="15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ht="18.75" customHeight="1">
      <c r="A3" s="34"/>
      <c r="B3" s="87" t="s">
        <v>146</v>
      </c>
      <c r="C3" s="87"/>
      <c r="D3" s="87"/>
      <c r="E3" s="87"/>
      <c r="F3" s="87"/>
      <c r="G3" s="87"/>
      <c r="H3" s="87"/>
      <c r="I3" s="87"/>
      <c r="J3" s="87"/>
      <c r="K3" s="87"/>
      <c r="L3" s="35"/>
      <c r="M3" s="35"/>
      <c r="N3" s="35"/>
      <c r="O3" s="35"/>
      <c r="P3" s="72" t="s">
        <v>144</v>
      </c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38" ht="18.75" customHeight="1">
      <c r="A4" s="34"/>
      <c r="B4" s="87" t="s">
        <v>160</v>
      </c>
      <c r="C4" s="87"/>
      <c r="D4" s="87"/>
      <c r="E4" s="87"/>
      <c r="F4" s="87"/>
      <c r="G4" s="87"/>
      <c r="H4" s="87"/>
      <c r="I4" s="87"/>
      <c r="J4" s="87"/>
      <c r="K4" s="87"/>
      <c r="L4" s="35"/>
      <c r="M4" s="35"/>
      <c r="N4" s="35"/>
      <c r="O4" s="35"/>
      <c r="P4" s="72" t="s">
        <v>145</v>
      </c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</row>
    <row r="5" spans="1:38" ht="40.5" customHeight="1" thickBot="1">
      <c r="A5" s="27"/>
      <c r="B5" s="36"/>
      <c r="C5" s="36"/>
      <c r="D5" s="36"/>
      <c r="E5" s="36"/>
      <c r="F5" s="58"/>
      <c r="G5" s="58"/>
      <c r="H5" s="58"/>
      <c r="I5" s="58"/>
      <c r="J5" s="58"/>
      <c r="K5" s="58"/>
      <c r="L5" s="58"/>
      <c r="M5" s="58"/>
      <c r="N5" s="58"/>
      <c r="O5" s="58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</row>
    <row r="6" spans="1:38" ht="15.75">
      <c r="A6" s="107"/>
      <c r="B6" s="108"/>
      <c r="C6" s="108"/>
      <c r="D6" s="108"/>
      <c r="E6" s="108"/>
      <c r="F6" s="109"/>
      <c r="G6" s="105" t="s">
        <v>3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</row>
    <row r="7" spans="1:38" ht="30" customHeight="1">
      <c r="A7" s="120" t="s">
        <v>0</v>
      </c>
      <c r="B7" s="98" t="s">
        <v>108</v>
      </c>
      <c r="C7" s="98" t="s">
        <v>1</v>
      </c>
      <c r="D7" s="119" t="s">
        <v>107</v>
      </c>
      <c r="E7" s="119"/>
      <c r="F7" s="119"/>
      <c r="G7" s="113" t="s">
        <v>4</v>
      </c>
      <c r="H7" s="113"/>
      <c r="I7" s="113"/>
      <c r="J7" s="113"/>
      <c r="K7" s="113"/>
      <c r="L7" s="113"/>
      <c r="M7" s="113"/>
      <c r="N7" s="113"/>
      <c r="O7" s="113"/>
      <c r="P7" s="113"/>
      <c r="Q7" s="97" t="s">
        <v>5</v>
      </c>
      <c r="R7" s="97"/>
      <c r="S7" s="97"/>
      <c r="T7" s="97"/>
      <c r="U7" s="97"/>
      <c r="V7" s="97"/>
      <c r="W7" s="97"/>
      <c r="X7" s="97"/>
      <c r="Y7" s="97"/>
      <c r="Z7" s="97"/>
      <c r="AA7" s="118" t="s">
        <v>6</v>
      </c>
      <c r="AB7" s="118"/>
      <c r="AC7" s="118"/>
      <c r="AD7" s="118"/>
      <c r="AE7" s="118"/>
      <c r="AF7" s="118"/>
      <c r="AG7" s="118"/>
      <c r="AH7" s="118"/>
      <c r="AI7" s="118"/>
      <c r="AJ7" s="118"/>
      <c r="AK7" s="88" t="s">
        <v>7</v>
      </c>
      <c r="AL7" s="88" t="s">
        <v>8</v>
      </c>
    </row>
    <row r="8" spans="1:38" s="2" customFormat="1" ht="22.5" customHeight="1">
      <c r="A8" s="120"/>
      <c r="B8" s="98"/>
      <c r="C8" s="98"/>
      <c r="D8" s="119"/>
      <c r="E8" s="119"/>
      <c r="F8" s="119"/>
      <c r="G8" s="91" t="s">
        <v>21</v>
      </c>
      <c r="H8" s="92"/>
      <c r="I8" s="92"/>
      <c r="J8" s="92"/>
      <c r="K8" s="93"/>
      <c r="L8" s="115" t="s">
        <v>22</v>
      </c>
      <c r="M8" s="116"/>
      <c r="N8" s="116"/>
      <c r="O8" s="116"/>
      <c r="P8" s="117"/>
      <c r="Q8" s="102" t="s">
        <v>23</v>
      </c>
      <c r="R8" s="103"/>
      <c r="S8" s="103"/>
      <c r="T8" s="103"/>
      <c r="U8" s="104"/>
      <c r="V8" s="122" t="s">
        <v>24</v>
      </c>
      <c r="W8" s="123"/>
      <c r="X8" s="123"/>
      <c r="Y8" s="123"/>
      <c r="Z8" s="124"/>
      <c r="AA8" s="110" t="s">
        <v>25</v>
      </c>
      <c r="AB8" s="111"/>
      <c r="AC8" s="111"/>
      <c r="AD8" s="111"/>
      <c r="AE8" s="112"/>
      <c r="AF8" s="94" t="s">
        <v>26</v>
      </c>
      <c r="AG8" s="95"/>
      <c r="AH8" s="95"/>
      <c r="AI8" s="95"/>
      <c r="AJ8" s="96"/>
      <c r="AK8" s="89"/>
      <c r="AL8" s="89"/>
    </row>
    <row r="9" spans="1:38" s="2" customFormat="1" ht="32.25" thickBot="1">
      <c r="A9" s="121"/>
      <c r="B9" s="99"/>
      <c r="C9" s="99"/>
      <c r="D9" s="31" t="s">
        <v>2</v>
      </c>
      <c r="E9" s="31" t="s">
        <v>59</v>
      </c>
      <c r="F9" s="31" t="s">
        <v>27</v>
      </c>
      <c r="G9" s="38" t="s">
        <v>9</v>
      </c>
      <c r="H9" s="38" t="s">
        <v>10</v>
      </c>
      <c r="I9" s="38" t="s">
        <v>11</v>
      </c>
      <c r="J9" s="38" t="s">
        <v>12</v>
      </c>
      <c r="K9" s="38" t="s">
        <v>13</v>
      </c>
      <c r="L9" s="40" t="s">
        <v>9</v>
      </c>
      <c r="M9" s="40" t="s">
        <v>10</v>
      </c>
      <c r="N9" s="40" t="s">
        <v>11</v>
      </c>
      <c r="O9" s="40" t="s">
        <v>12</v>
      </c>
      <c r="P9" s="40" t="s">
        <v>13</v>
      </c>
      <c r="Q9" s="32" t="s">
        <v>9</v>
      </c>
      <c r="R9" s="32" t="s">
        <v>10</v>
      </c>
      <c r="S9" s="32" t="s">
        <v>11</v>
      </c>
      <c r="T9" s="32" t="s">
        <v>12</v>
      </c>
      <c r="U9" s="32" t="s">
        <v>13</v>
      </c>
      <c r="V9" s="44" t="s">
        <v>9</v>
      </c>
      <c r="W9" s="44" t="s">
        <v>10</v>
      </c>
      <c r="X9" s="44" t="s">
        <v>11</v>
      </c>
      <c r="Y9" s="44" t="s">
        <v>12</v>
      </c>
      <c r="Z9" s="44" t="s">
        <v>13</v>
      </c>
      <c r="AA9" s="46" t="s">
        <v>9</v>
      </c>
      <c r="AB9" s="46" t="s">
        <v>10</v>
      </c>
      <c r="AC9" s="46" t="s">
        <v>11</v>
      </c>
      <c r="AD9" s="46" t="s">
        <v>12</v>
      </c>
      <c r="AE9" s="46" t="s">
        <v>13</v>
      </c>
      <c r="AF9" s="39" t="s">
        <v>9</v>
      </c>
      <c r="AG9" s="39" t="s">
        <v>10</v>
      </c>
      <c r="AH9" s="39" t="s">
        <v>11</v>
      </c>
      <c r="AI9" s="39" t="s">
        <v>12</v>
      </c>
      <c r="AJ9" s="39" t="s">
        <v>13</v>
      </c>
      <c r="AK9" s="90"/>
      <c r="AL9" s="90"/>
    </row>
    <row r="10" spans="1:38" ht="15.75">
      <c r="A10" s="100" t="s">
        <v>78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</row>
    <row r="11" spans="1:38" ht="31.5">
      <c r="A11" s="52" t="s">
        <v>14</v>
      </c>
      <c r="B11" s="50" t="s">
        <v>18</v>
      </c>
      <c r="C11" s="21"/>
      <c r="D11" s="21"/>
      <c r="E11" s="21"/>
      <c r="F11" s="21">
        <v>1</v>
      </c>
      <c r="G11" s="23"/>
      <c r="H11" s="23"/>
      <c r="I11" s="23">
        <v>30</v>
      </c>
      <c r="J11" s="23"/>
      <c r="K11" s="23">
        <v>1</v>
      </c>
      <c r="L11" s="41"/>
      <c r="M11" s="41"/>
      <c r="N11" s="41"/>
      <c r="O11" s="41"/>
      <c r="P11" s="41"/>
      <c r="Q11" s="25"/>
      <c r="R11" s="25"/>
      <c r="S11" s="25"/>
      <c r="T11" s="25"/>
      <c r="U11" s="25"/>
      <c r="V11" s="45"/>
      <c r="W11" s="45"/>
      <c r="X11" s="45"/>
      <c r="Y11" s="45"/>
      <c r="Z11" s="45"/>
      <c r="AA11" s="47"/>
      <c r="AB11" s="47"/>
      <c r="AC11" s="47"/>
      <c r="AD11" s="47"/>
      <c r="AE11" s="47"/>
      <c r="AF11" s="48"/>
      <c r="AG11" s="48"/>
      <c r="AH11" s="48"/>
      <c r="AI11" s="48"/>
      <c r="AJ11" s="48"/>
      <c r="AK11" s="21">
        <f>G11+H11+I11+J11+L11+M11+O11+N11+Q11+R11+S11+T11+V11+W11+X11+Y11+AA11+AB11+AC11+AD11+AF11+AG11+AH11+AI11</f>
        <v>30</v>
      </c>
      <c r="AL11" s="21">
        <f>K11+P11+U11+Z11+AE11+AJ11</f>
        <v>1</v>
      </c>
    </row>
    <row r="12" spans="1:38" ht="43.5" customHeight="1">
      <c r="A12" s="74" t="s">
        <v>15</v>
      </c>
      <c r="B12" s="51" t="s">
        <v>109</v>
      </c>
      <c r="C12" s="76"/>
      <c r="D12" s="76" t="s">
        <v>72</v>
      </c>
      <c r="E12" s="76"/>
      <c r="F12" s="76" t="s">
        <v>89</v>
      </c>
      <c r="G12" s="23"/>
      <c r="H12" s="23"/>
      <c r="I12" s="23">
        <v>150</v>
      </c>
      <c r="J12" s="23"/>
      <c r="K12" s="23">
        <v>11</v>
      </c>
      <c r="L12" s="41"/>
      <c r="M12" s="41"/>
      <c r="N12" s="41">
        <v>120</v>
      </c>
      <c r="O12" s="41"/>
      <c r="P12" s="41">
        <v>8</v>
      </c>
      <c r="Q12" s="25"/>
      <c r="R12" s="25"/>
      <c r="S12" s="25">
        <v>120</v>
      </c>
      <c r="T12" s="25"/>
      <c r="U12" s="25">
        <v>8</v>
      </c>
      <c r="V12" s="45"/>
      <c r="W12" s="45"/>
      <c r="X12" s="45">
        <v>120</v>
      </c>
      <c r="Y12" s="45"/>
      <c r="Z12" s="45">
        <v>9</v>
      </c>
      <c r="AA12" s="47"/>
      <c r="AB12" s="47"/>
      <c r="AC12" s="47">
        <v>90</v>
      </c>
      <c r="AD12" s="47"/>
      <c r="AE12" s="47">
        <v>6</v>
      </c>
      <c r="AF12" s="48"/>
      <c r="AG12" s="48"/>
      <c r="AH12" s="48">
        <v>60</v>
      </c>
      <c r="AI12" s="48"/>
      <c r="AJ12" s="48">
        <v>5</v>
      </c>
      <c r="AK12" s="21">
        <f>G12+H12+I12+J12+L12+M12+O12+N12+Q12+R12+S12+T12+V12+W12+X12+Y12+AA12+AB12+AC12+AD12+AF12+AG12+AH12+AI12</f>
        <v>660</v>
      </c>
      <c r="AL12" s="21">
        <f>K12+P12+U12+Z12+AE12+AJ12</f>
        <v>47</v>
      </c>
    </row>
    <row r="13" spans="1:38" ht="47.25" customHeight="1">
      <c r="A13" s="75"/>
      <c r="B13" s="51" t="s">
        <v>97</v>
      </c>
      <c r="C13" s="77"/>
      <c r="D13" s="77"/>
      <c r="E13" s="77"/>
      <c r="F13" s="77"/>
      <c r="G13" s="23"/>
      <c r="H13" s="23"/>
      <c r="I13" s="23">
        <v>180</v>
      </c>
      <c r="J13" s="23"/>
      <c r="K13" s="23">
        <v>11</v>
      </c>
      <c r="L13" s="41"/>
      <c r="M13" s="41"/>
      <c r="N13" s="41">
        <v>150</v>
      </c>
      <c r="O13" s="41"/>
      <c r="P13" s="41">
        <v>8</v>
      </c>
      <c r="Q13" s="25"/>
      <c r="R13" s="25"/>
      <c r="S13" s="25">
        <v>120</v>
      </c>
      <c r="T13" s="25"/>
      <c r="U13" s="25">
        <v>8</v>
      </c>
      <c r="V13" s="45"/>
      <c r="W13" s="45"/>
      <c r="X13" s="45">
        <v>120</v>
      </c>
      <c r="Y13" s="45"/>
      <c r="Z13" s="45">
        <v>9</v>
      </c>
      <c r="AA13" s="47"/>
      <c r="AB13" s="47"/>
      <c r="AC13" s="47">
        <v>90</v>
      </c>
      <c r="AD13" s="47"/>
      <c r="AE13" s="47">
        <v>6</v>
      </c>
      <c r="AF13" s="48"/>
      <c r="AG13" s="48"/>
      <c r="AH13" s="48">
        <v>60</v>
      </c>
      <c r="AI13" s="48"/>
      <c r="AJ13" s="48">
        <v>5</v>
      </c>
      <c r="AK13" s="21">
        <f>G13+H13+I13+J13+L13+M13+O13+N13+Q13+R13+S13+T13+V13+W13+X13+Y13+AA13+AB13+AC13+AD13+AF13+AG13+AH13+AI13</f>
        <v>720</v>
      </c>
      <c r="AL13" s="21">
        <f>K13+P13+U13+Z13+AE13+AJ13</f>
        <v>47</v>
      </c>
    </row>
    <row r="14" spans="1:38" ht="42" customHeight="1">
      <c r="A14" s="74" t="s">
        <v>16</v>
      </c>
      <c r="B14" s="50" t="s">
        <v>106</v>
      </c>
      <c r="C14" s="76"/>
      <c r="D14" s="76" t="s">
        <v>69</v>
      </c>
      <c r="E14" s="76"/>
      <c r="F14" s="76" t="s">
        <v>90</v>
      </c>
      <c r="G14" s="85"/>
      <c r="H14" s="85"/>
      <c r="I14" s="85">
        <v>30</v>
      </c>
      <c r="J14" s="85"/>
      <c r="K14" s="85">
        <v>2</v>
      </c>
      <c r="L14" s="78"/>
      <c r="M14" s="78"/>
      <c r="N14" s="78">
        <v>30</v>
      </c>
      <c r="O14" s="78"/>
      <c r="P14" s="78">
        <v>3</v>
      </c>
      <c r="Q14" s="127"/>
      <c r="R14" s="127"/>
      <c r="S14" s="127">
        <v>30</v>
      </c>
      <c r="T14" s="127"/>
      <c r="U14" s="127">
        <v>2</v>
      </c>
      <c r="V14" s="129"/>
      <c r="W14" s="129"/>
      <c r="X14" s="129">
        <v>30</v>
      </c>
      <c r="Y14" s="129"/>
      <c r="Z14" s="129">
        <v>3</v>
      </c>
      <c r="AA14" s="133"/>
      <c r="AB14" s="133"/>
      <c r="AC14" s="133"/>
      <c r="AD14" s="133"/>
      <c r="AE14" s="133"/>
      <c r="AF14" s="131"/>
      <c r="AG14" s="131"/>
      <c r="AH14" s="131"/>
      <c r="AI14" s="131"/>
      <c r="AJ14" s="131"/>
      <c r="AK14" s="76">
        <f>G15+H15+I14+J15+L15+M15+O15+N14+Q15+R15+S14+T15+V15+W15+X14+Y15+AA15+AB15+AC15+AD15+AF15+AG15+AH15+AI15</f>
        <v>120</v>
      </c>
      <c r="AL14" s="76">
        <f>K14+P14+U14+Z14+AE15+AJ15</f>
        <v>10</v>
      </c>
    </row>
    <row r="15" spans="1:38" ht="37.5" customHeight="1">
      <c r="A15" s="75"/>
      <c r="B15" s="50" t="s">
        <v>113</v>
      </c>
      <c r="C15" s="77"/>
      <c r="D15" s="77"/>
      <c r="E15" s="77"/>
      <c r="F15" s="77"/>
      <c r="G15" s="86"/>
      <c r="H15" s="86"/>
      <c r="I15" s="86"/>
      <c r="J15" s="86"/>
      <c r="K15" s="86"/>
      <c r="L15" s="79"/>
      <c r="M15" s="79"/>
      <c r="N15" s="79"/>
      <c r="O15" s="79"/>
      <c r="P15" s="79"/>
      <c r="Q15" s="128"/>
      <c r="R15" s="128"/>
      <c r="S15" s="128"/>
      <c r="T15" s="128"/>
      <c r="U15" s="128"/>
      <c r="V15" s="130"/>
      <c r="W15" s="130"/>
      <c r="X15" s="130"/>
      <c r="Y15" s="130"/>
      <c r="Z15" s="130"/>
      <c r="AA15" s="134"/>
      <c r="AB15" s="134"/>
      <c r="AC15" s="134"/>
      <c r="AD15" s="134"/>
      <c r="AE15" s="134"/>
      <c r="AF15" s="132"/>
      <c r="AG15" s="132"/>
      <c r="AH15" s="132"/>
      <c r="AI15" s="132"/>
      <c r="AJ15" s="132"/>
      <c r="AK15" s="77"/>
      <c r="AL15" s="77"/>
    </row>
    <row r="16" spans="1:38" ht="37.5" customHeight="1">
      <c r="A16" s="52" t="s">
        <v>17</v>
      </c>
      <c r="B16" s="51" t="s">
        <v>63</v>
      </c>
      <c r="C16" s="21"/>
      <c r="D16" s="21"/>
      <c r="E16" s="21" t="s">
        <v>70</v>
      </c>
      <c r="F16" s="21" t="s">
        <v>102</v>
      </c>
      <c r="G16" s="23"/>
      <c r="H16" s="23"/>
      <c r="I16" s="23"/>
      <c r="J16" s="23"/>
      <c r="K16" s="23"/>
      <c r="L16" s="41"/>
      <c r="M16" s="41"/>
      <c r="N16" s="41"/>
      <c r="O16" s="41"/>
      <c r="P16" s="41"/>
      <c r="Q16" s="25"/>
      <c r="R16" s="25"/>
      <c r="S16" s="25">
        <v>30</v>
      </c>
      <c r="T16" s="25"/>
      <c r="U16" s="25">
        <v>2</v>
      </c>
      <c r="V16" s="45"/>
      <c r="W16" s="45"/>
      <c r="X16" s="45">
        <v>30</v>
      </c>
      <c r="Y16" s="45"/>
      <c r="Z16" s="45">
        <v>2</v>
      </c>
      <c r="AA16" s="47"/>
      <c r="AB16" s="47"/>
      <c r="AC16" s="47">
        <v>30</v>
      </c>
      <c r="AD16" s="47"/>
      <c r="AE16" s="47">
        <v>2</v>
      </c>
      <c r="AF16" s="48"/>
      <c r="AG16" s="48"/>
      <c r="AH16" s="48">
        <v>30</v>
      </c>
      <c r="AI16" s="48"/>
      <c r="AJ16" s="48">
        <v>2</v>
      </c>
      <c r="AK16" s="21">
        <f>G16+H16+I16+J16+L16+M16+O16+N16+Q16+R16+S16+T16+V16+W16+X16+Y16+AA16+AB16+AC16+AD16+AF16+AG16+AH16+AI16</f>
        <v>120</v>
      </c>
      <c r="AL16" s="21">
        <f>K16+P16+U16+Z16+AE16+AJ16</f>
        <v>8</v>
      </c>
    </row>
    <row r="17" spans="1:38" ht="40.5" customHeight="1">
      <c r="A17" s="52" t="s">
        <v>28</v>
      </c>
      <c r="B17" s="50" t="s">
        <v>19</v>
      </c>
      <c r="C17" s="21"/>
      <c r="D17" s="21"/>
      <c r="E17" s="21"/>
      <c r="F17" s="21" t="s">
        <v>71</v>
      </c>
      <c r="G17" s="23"/>
      <c r="H17" s="23"/>
      <c r="I17" s="23"/>
      <c r="J17" s="23"/>
      <c r="K17" s="23"/>
      <c r="L17" s="41"/>
      <c r="M17" s="41"/>
      <c r="N17" s="41"/>
      <c r="O17" s="41"/>
      <c r="P17" s="41"/>
      <c r="Q17" s="25"/>
      <c r="R17" s="25"/>
      <c r="S17" s="25"/>
      <c r="T17" s="25"/>
      <c r="U17" s="25"/>
      <c r="V17" s="45"/>
      <c r="W17" s="45"/>
      <c r="X17" s="45"/>
      <c r="Y17" s="45"/>
      <c r="Z17" s="45"/>
      <c r="AA17" s="47"/>
      <c r="AB17" s="47"/>
      <c r="AC17" s="47"/>
      <c r="AD17" s="47">
        <v>30</v>
      </c>
      <c r="AE17" s="47">
        <v>10</v>
      </c>
      <c r="AF17" s="48"/>
      <c r="AG17" s="48"/>
      <c r="AH17" s="48"/>
      <c r="AI17" s="48">
        <v>30</v>
      </c>
      <c r="AJ17" s="48">
        <v>13</v>
      </c>
      <c r="AK17" s="21">
        <f>G17+H17+I17+J17+L17+M17+O17+N17+Q17+R17+S17+T17+V17+W17+X17+Y17+AA17+AB17+AC17+AD17+AF17+AG17+AH17+AI17</f>
        <v>60</v>
      </c>
      <c r="AL17" s="21">
        <f>K17+P17+U17+Z17+AE17+AJ17</f>
        <v>23</v>
      </c>
    </row>
    <row r="18" spans="1:38" ht="15.75" hidden="1">
      <c r="A18" s="52"/>
      <c r="B18" s="51"/>
      <c r="C18" s="21"/>
      <c r="D18" s="21"/>
      <c r="E18" s="21"/>
      <c r="F18" s="21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5"/>
      <c r="R18" s="25"/>
      <c r="S18" s="25"/>
      <c r="T18" s="25"/>
      <c r="U18" s="25"/>
      <c r="V18" s="26"/>
      <c r="W18" s="26"/>
      <c r="X18" s="26"/>
      <c r="Y18" s="26"/>
      <c r="Z18" s="26"/>
      <c r="AA18" s="47"/>
      <c r="AB18" s="47"/>
      <c r="AC18" s="47"/>
      <c r="AD18" s="47"/>
      <c r="AE18" s="47"/>
      <c r="AF18" s="48"/>
      <c r="AG18" s="48"/>
      <c r="AH18" s="48"/>
      <c r="AI18" s="48"/>
      <c r="AJ18" s="48"/>
      <c r="AK18" s="21">
        <f>G18+H18+I18+J18+L18+M18+O18+N18+Q18+R18+S18+T18+V18+W18+X18+Y18+AA18+AB18+AC18+AD18+AF18+AG18+AH18+AI18</f>
        <v>0</v>
      </c>
      <c r="AL18" s="21">
        <f>K18+P18+U18+Z18+AE18+AJ18</f>
        <v>0</v>
      </c>
    </row>
    <row r="19" spans="1:38" ht="18.75" customHeight="1">
      <c r="A19" s="74" t="s">
        <v>29</v>
      </c>
      <c r="B19" s="135" t="s">
        <v>33</v>
      </c>
      <c r="C19" s="76"/>
      <c r="D19" s="21">
        <v>1</v>
      </c>
      <c r="E19" s="21"/>
      <c r="F19" s="21"/>
      <c r="G19" s="23">
        <v>30</v>
      </c>
      <c r="H19" s="23"/>
      <c r="I19" s="23"/>
      <c r="J19" s="23"/>
      <c r="K19" s="23">
        <v>3</v>
      </c>
      <c r="L19" s="41"/>
      <c r="M19" s="41"/>
      <c r="N19" s="41"/>
      <c r="O19" s="41"/>
      <c r="P19" s="41"/>
      <c r="Q19" s="25"/>
      <c r="R19" s="25"/>
      <c r="S19" s="25"/>
      <c r="T19" s="25"/>
      <c r="U19" s="25"/>
      <c r="V19" s="45"/>
      <c r="W19" s="45"/>
      <c r="X19" s="45"/>
      <c r="Y19" s="45"/>
      <c r="Z19" s="45"/>
      <c r="AA19" s="47"/>
      <c r="AB19" s="47"/>
      <c r="AC19" s="47"/>
      <c r="AD19" s="47"/>
      <c r="AE19" s="47"/>
      <c r="AF19" s="48"/>
      <c r="AG19" s="48"/>
      <c r="AH19" s="48"/>
      <c r="AI19" s="48"/>
      <c r="AJ19" s="48"/>
      <c r="AK19" s="76">
        <f>G19+H19+I19+J19+L19+M19+O19+N19+Q19+R19+S19+T19+V19+W19+X19+Y19+AA19+AB19+AC19+AD19+AF19+AG19+AH19+AI19+G20+H20+I20+J20+L20+M20+O20+N20+Q20+R20+S20+T20+V20+W20+X20+Y20+AA20+AB20+AC20+AD20+AF20+AG20+AH20+AI20</f>
        <v>90</v>
      </c>
      <c r="AL19" s="76">
        <f>K19+P19+U19+Z19+AE19+AJ19+K20+P20+U20+Z20+AE20+AJ20</f>
        <v>8</v>
      </c>
    </row>
    <row r="20" spans="1:38" ht="16.5" customHeight="1">
      <c r="A20" s="75"/>
      <c r="B20" s="136"/>
      <c r="C20" s="77"/>
      <c r="D20" s="21">
        <v>2</v>
      </c>
      <c r="E20" s="21"/>
      <c r="F20" s="21">
        <v>1</v>
      </c>
      <c r="G20" s="23"/>
      <c r="H20" s="23"/>
      <c r="I20" s="23">
        <v>30</v>
      </c>
      <c r="J20" s="23"/>
      <c r="K20" s="23">
        <v>2</v>
      </c>
      <c r="L20" s="41"/>
      <c r="M20" s="41"/>
      <c r="N20" s="41">
        <v>30</v>
      </c>
      <c r="O20" s="41"/>
      <c r="P20" s="41">
        <v>3</v>
      </c>
      <c r="Q20" s="25"/>
      <c r="R20" s="25"/>
      <c r="S20" s="25"/>
      <c r="T20" s="25"/>
      <c r="U20" s="25"/>
      <c r="V20" s="45"/>
      <c r="W20" s="45"/>
      <c r="X20" s="45"/>
      <c r="Y20" s="45"/>
      <c r="Z20" s="45"/>
      <c r="AA20" s="47"/>
      <c r="AB20" s="47"/>
      <c r="AC20" s="47"/>
      <c r="AD20" s="47"/>
      <c r="AE20" s="47"/>
      <c r="AF20" s="48"/>
      <c r="AG20" s="48"/>
      <c r="AH20" s="48"/>
      <c r="AI20" s="48"/>
      <c r="AJ20" s="48"/>
      <c r="AK20" s="77"/>
      <c r="AL20" s="77"/>
    </row>
    <row r="21" spans="1:38" ht="21" customHeight="1">
      <c r="A21" s="67" t="s">
        <v>30</v>
      </c>
      <c r="B21" s="69" t="s">
        <v>41</v>
      </c>
      <c r="C21" s="65"/>
      <c r="D21" s="21"/>
      <c r="E21" s="21">
        <v>3</v>
      </c>
      <c r="F21" s="21"/>
      <c r="G21" s="23"/>
      <c r="H21" s="23"/>
      <c r="I21" s="23"/>
      <c r="J21" s="23"/>
      <c r="K21" s="23"/>
      <c r="L21" s="41"/>
      <c r="M21" s="41"/>
      <c r="N21" s="41"/>
      <c r="O21" s="41"/>
      <c r="P21" s="41"/>
      <c r="Q21" s="25">
        <v>30</v>
      </c>
      <c r="R21" s="25"/>
      <c r="S21" s="25"/>
      <c r="T21" s="25"/>
      <c r="U21" s="25">
        <v>2</v>
      </c>
      <c r="V21" s="45"/>
      <c r="W21" s="45"/>
      <c r="X21" s="45"/>
      <c r="Y21" s="45"/>
      <c r="Z21" s="45"/>
      <c r="AA21" s="47"/>
      <c r="AB21" s="47"/>
      <c r="AC21" s="47"/>
      <c r="AD21" s="47"/>
      <c r="AE21" s="47"/>
      <c r="AF21" s="48"/>
      <c r="AG21" s="48"/>
      <c r="AH21" s="48"/>
      <c r="AI21" s="48"/>
      <c r="AJ21" s="48"/>
      <c r="AK21" s="65">
        <f aca="true" t="shared" si="0" ref="AK21:AK26">G21+H21+I21+J21+L21+M21+O21+N21+Q21+R21+S21+T21+V21+W21+X21+Y21+AA21+AB21+AC21+AD21+AF21+AG21+AH21+AI21</f>
        <v>30</v>
      </c>
      <c r="AL21" s="65">
        <f>K21+P21+U21+Z21+AE21+AJ21</f>
        <v>2</v>
      </c>
    </row>
    <row r="22" spans="1:38" ht="36.75" customHeight="1">
      <c r="A22" s="52" t="s">
        <v>31</v>
      </c>
      <c r="B22" s="12" t="s">
        <v>42</v>
      </c>
      <c r="C22" s="12"/>
      <c r="D22" s="21"/>
      <c r="E22" s="21">
        <v>4</v>
      </c>
      <c r="F22" s="21"/>
      <c r="G22" s="23"/>
      <c r="H22" s="23"/>
      <c r="I22" s="23"/>
      <c r="J22" s="23"/>
      <c r="K22" s="23"/>
      <c r="L22" s="41"/>
      <c r="M22" s="41"/>
      <c r="N22" s="41"/>
      <c r="O22" s="41"/>
      <c r="P22" s="41"/>
      <c r="Q22" s="25"/>
      <c r="R22" s="25"/>
      <c r="S22" s="25"/>
      <c r="T22" s="25"/>
      <c r="U22" s="25"/>
      <c r="V22" s="45">
        <v>30</v>
      </c>
      <c r="W22" s="45"/>
      <c r="X22" s="45"/>
      <c r="Y22" s="45"/>
      <c r="Z22" s="45">
        <v>2</v>
      </c>
      <c r="AA22" s="47"/>
      <c r="AB22" s="47"/>
      <c r="AC22" s="47"/>
      <c r="AD22" s="47"/>
      <c r="AE22" s="47"/>
      <c r="AF22" s="48"/>
      <c r="AG22" s="48"/>
      <c r="AH22" s="48"/>
      <c r="AI22" s="48"/>
      <c r="AJ22" s="48"/>
      <c r="AK22" s="21">
        <f t="shared" si="0"/>
        <v>30</v>
      </c>
      <c r="AL22" s="21">
        <f>K22+P22+U22+Z22+AE22+AJ22</f>
        <v>2</v>
      </c>
    </row>
    <row r="23" spans="1:38" ht="15.75">
      <c r="A23" s="68" t="s">
        <v>32</v>
      </c>
      <c r="B23" s="70" t="s">
        <v>148</v>
      </c>
      <c r="C23" s="70"/>
      <c r="D23" s="66"/>
      <c r="E23" s="66">
        <v>4</v>
      </c>
      <c r="F23" s="66"/>
      <c r="G23" s="23"/>
      <c r="H23" s="23"/>
      <c r="I23" s="23"/>
      <c r="J23" s="23"/>
      <c r="K23" s="23"/>
      <c r="L23" s="41"/>
      <c r="M23" s="41"/>
      <c r="N23" s="41"/>
      <c r="O23" s="41"/>
      <c r="P23" s="41"/>
      <c r="Q23" s="25"/>
      <c r="R23" s="25"/>
      <c r="S23" s="25"/>
      <c r="T23" s="25"/>
      <c r="U23" s="25"/>
      <c r="V23" s="45">
        <v>30</v>
      </c>
      <c r="W23" s="45"/>
      <c r="X23" s="45"/>
      <c r="Y23" s="45"/>
      <c r="Z23" s="45">
        <v>2</v>
      </c>
      <c r="AA23" s="47"/>
      <c r="AB23" s="47"/>
      <c r="AC23" s="47"/>
      <c r="AD23" s="47"/>
      <c r="AE23" s="47"/>
      <c r="AF23" s="48"/>
      <c r="AG23" s="48"/>
      <c r="AH23" s="48"/>
      <c r="AI23" s="48"/>
      <c r="AJ23" s="48"/>
      <c r="AK23" s="66">
        <f t="shared" si="0"/>
        <v>30</v>
      </c>
      <c r="AL23" s="66">
        <f>K23+P23+U23+Z23+AE23+AJ23</f>
        <v>2</v>
      </c>
    </row>
    <row r="24" spans="1:38" ht="63">
      <c r="A24" s="52" t="s">
        <v>34</v>
      </c>
      <c r="B24" s="51" t="s">
        <v>64</v>
      </c>
      <c r="C24" s="21"/>
      <c r="D24" s="21"/>
      <c r="E24" s="21">
        <v>5</v>
      </c>
      <c r="F24" s="21"/>
      <c r="G24" s="23"/>
      <c r="H24" s="23"/>
      <c r="I24" s="23"/>
      <c r="J24" s="23"/>
      <c r="K24" s="23"/>
      <c r="L24" s="41"/>
      <c r="M24" s="41"/>
      <c r="N24" s="41"/>
      <c r="O24" s="41"/>
      <c r="P24" s="41"/>
      <c r="Q24" s="25"/>
      <c r="R24" s="25"/>
      <c r="S24" s="25"/>
      <c r="T24" s="25"/>
      <c r="U24" s="25"/>
      <c r="V24" s="45"/>
      <c r="W24" s="45"/>
      <c r="X24" s="45"/>
      <c r="Y24" s="45"/>
      <c r="Z24" s="45"/>
      <c r="AA24" s="47">
        <v>30</v>
      </c>
      <c r="AB24" s="47"/>
      <c r="AC24" s="47"/>
      <c r="AD24" s="47"/>
      <c r="AE24" s="47">
        <v>2</v>
      </c>
      <c r="AF24" s="48"/>
      <c r="AG24" s="48"/>
      <c r="AH24" s="48"/>
      <c r="AI24" s="48"/>
      <c r="AJ24" s="48"/>
      <c r="AK24" s="21">
        <f t="shared" si="0"/>
        <v>30</v>
      </c>
      <c r="AL24" s="21">
        <f aca="true" t="shared" si="1" ref="AL24:AL32">K24+P24+U24+Z24+AE24+AJ24</f>
        <v>2</v>
      </c>
    </row>
    <row r="25" spans="1:38" ht="31.5">
      <c r="A25" s="52" t="s">
        <v>35</v>
      </c>
      <c r="B25" s="51" t="s">
        <v>151</v>
      </c>
      <c r="C25" s="21"/>
      <c r="D25" s="21"/>
      <c r="E25" s="21">
        <v>6</v>
      </c>
      <c r="F25" s="21"/>
      <c r="G25" s="23"/>
      <c r="H25" s="23"/>
      <c r="I25" s="23"/>
      <c r="J25" s="23"/>
      <c r="K25" s="23"/>
      <c r="L25" s="41"/>
      <c r="M25" s="41"/>
      <c r="N25" s="41"/>
      <c r="O25" s="41"/>
      <c r="P25" s="41"/>
      <c r="Q25" s="25"/>
      <c r="R25" s="25"/>
      <c r="S25" s="25"/>
      <c r="T25" s="25"/>
      <c r="U25" s="25"/>
      <c r="V25" s="45"/>
      <c r="W25" s="45"/>
      <c r="X25" s="45"/>
      <c r="Y25" s="45"/>
      <c r="Z25" s="45"/>
      <c r="AA25" s="47"/>
      <c r="AB25" s="47"/>
      <c r="AC25" s="47"/>
      <c r="AD25" s="47"/>
      <c r="AE25" s="47"/>
      <c r="AF25" s="48">
        <v>20</v>
      </c>
      <c r="AG25" s="48"/>
      <c r="AH25" s="48"/>
      <c r="AI25" s="48"/>
      <c r="AJ25" s="48">
        <v>3</v>
      </c>
      <c r="AK25" s="21">
        <f t="shared" si="0"/>
        <v>20</v>
      </c>
      <c r="AL25" s="21">
        <f>K25+P25+U25+Z25+AE25+AJ25</f>
        <v>3</v>
      </c>
    </row>
    <row r="26" spans="1:38" ht="47.25">
      <c r="A26" s="52" t="s">
        <v>36</v>
      </c>
      <c r="B26" s="51" t="s">
        <v>149</v>
      </c>
      <c r="C26" s="21"/>
      <c r="D26" s="21">
        <v>1</v>
      </c>
      <c r="E26" s="21"/>
      <c r="F26" s="21"/>
      <c r="G26" s="23">
        <v>20</v>
      </c>
      <c r="H26" s="23"/>
      <c r="I26" s="23"/>
      <c r="J26" s="23"/>
      <c r="K26" s="23">
        <v>2</v>
      </c>
      <c r="L26" s="41"/>
      <c r="M26" s="41"/>
      <c r="N26" s="41"/>
      <c r="O26" s="41"/>
      <c r="P26" s="41"/>
      <c r="Q26" s="25"/>
      <c r="R26" s="25"/>
      <c r="S26" s="25"/>
      <c r="T26" s="25"/>
      <c r="U26" s="25"/>
      <c r="V26" s="45"/>
      <c r="W26" s="45"/>
      <c r="X26" s="45"/>
      <c r="Y26" s="45"/>
      <c r="Z26" s="45"/>
      <c r="AA26" s="47"/>
      <c r="AB26" s="47"/>
      <c r="AC26" s="47"/>
      <c r="AD26" s="47"/>
      <c r="AE26" s="47"/>
      <c r="AF26" s="48"/>
      <c r="AG26" s="48"/>
      <c r="AH26" s="48"/>
      <c r="AI26" s="48"/>
      <c r="AJ26" s="48"/>
      <c r="AK26" s="21">
        <f t="shared" si="0"/>
        <v>20</v>
      </c>
      <c r="AL26" s="21">
        <f>K26+P26+U26+Z26+AE26+AJ26</f>
        <v>2</v>
      </c>
    </row>
    <row r="27" spans="1:38" ht="15.75">
      <c r="A27" s="52" t="s">
        <v>37</v>
      </c>
      <c r="B27" s="51" t="s">
        <v>43</v>
      </c>
      <c r="C27" s="21"/>
      <c r="D27" s="21">
        <v>2</v>
      </c>
      <c r="E27" s="21"/>
      <c r="F27" s="21"/>
      <c r="G27" s="23"/>
      <c r="H27" s="23"/>
      <c r="I27" s="23"/>
      <c r="J27" s="23"/>
      <c r="K27" s="23"/>
      <c r="L27" s="41">
        <v>30</v>
      </c>
      <c r="M27" s="41"/>
      <c r="N27" s="41"/>
      <c r="O27" s="41"/>
      <c r="P27" s="41">
        <v>2</v>
      </c>
      <c r="Q27" s="25"/>
      <c r="R27" s="25"/>
      <c r="S27" s="25"/>
      <c r="T27" s="25"/>
      <c r="U27" s="25"/>
      <c r="V27" s="45"/>
      <c r="W27" s="45"/>
      <c r="X27" s="45"/>
      <c r="Y27" s="45"/>
      <c r="Z27" s="45"/>
      <c r="AA27" s="47"/>
      <c r="AB27" s="47"/>
      <c r="AC27" s="47"/>
      <c r="AD27" s="47"/>
      <c r="AE27" s="47"/>
      <c r="AF27" s="48"/>
      <c r="AG27" s="48"/>
      <c r="AH27" s="48"/>
      <c r="AI27" s="48"/>
      <c r="AJ27" s="48"/>
      <c r="AK27" s="21">
        <f aca="true" t="shared" si="2" ref="AK27:AK32">G27+H27+I27+J27+L27+M27+O27+N27+Q27+R27+S27+T27+V27+W27+X27+Y27+AA27+AB27+AC27+AD27+AF27+AG27+AH27+AI27</f>
        <v>30</v>
      </c>
      <c r="AL27" s="21">
        <f t="shared" si="1"/>
        <v>2</v>
      </c>
    </row>
    <row r="28" spans="1:38" ht="31.5">
      <c r="A28" s="52" t="s">
        <v>38</v>
      </c>
      <c r="B28" s="51" t="s">
        <v>65</v>
      </c>
      <c r="C28" s="21"/>
      <c r="D28" s="21"/>
      <c r="E28" s="21">
        <v>6</v>
      </c>
      <c r="F28" s="21"/>
      <c r="G28" s="23"/>
      <c r="H28" s="23"/>
      <c r="I28" s="23"/>
      <c r="J28" s="23"/>
      <c r="K28" s="23"/>
      <c r="L28" s="41"/>
      <c r="M28" s="41"/>
      <c r="N28" s="41"/>
      <c r="O28" s="41"/>
      <c r="P28" s="41"/>
      <c r="Q28" s="25"/>
      <c r="R28" s="25"/>
      <c r="S28" s="25"/>
      <c r="T28" s="25"/>
      <c r="U28" s="25"/>
      <c r="V28" s="45"/>
      <c r="W28" s="45"/>
      <c r="X28" s="45"/>
      <c r="Y28" s="45"/>
      <c r="Z28" s="45"/>
      <c r="AA28" s="47"/>
      <c r="AB28" s="47"/>
      <c r="AC28" s="47"/>
      <c r="AD28" s="47"/>
      <c r="AE28" s="47"/>
      <c r="AF28" s="48">
        <v>15</v>
      </c>
      <c r="AG28" s="48"/>
      <c r="AH28" s="48"/>
      <c r="AI28" s="48"/>
      <c r="AJ28" s="48">
        <v>2</v>
      </c>
      <c r="AK28" s="21">
        <f t="shared" si="2"/>
        <v>15</v>
      </c>
      <c r="AL28" s="21">
        <f t="shared" si="1"/>
        <v>2</v>
      </c>
    </row>
    <row r="29" spans="1:38" ht="41.25" customHeight="1">
      <c r="A29" s="52" t="s">
        <v>39</v>
      </c>
      <c r="B29" s="51" t="s">
        <v>44</v>
      </c>
      <c r="C29" s="21"/>
      <c r="D29" s="21">
        <v>3</v>
      </c>
      <c r="E29" s="21">
        <v>2</v>
      </c>
      <c r="F29" s="21"/>
      <c r="G29" s="23"/>
      <c r="H29" s="23"/>
      <c r="I29" s="23"/>
      <c r="J29" s="23"/>
      <c r="K29" s="23"/>
      <c r="L29" s="41"/>
      <c r="M29" s="41"/>
      <c r="N29" s="41">
        <v>30</v>
      </c>
      <c r="O29" s="41"/>
      <c r="P29" s="41">
        <v>2</v>
      </c>
      <c r="Q29" s="25">
        <v>30</v>
      </c>
      <c r="R29" s="25"/>
      <c r="S29" s="25"/>
      <c r="T29" s="25"/>
      <c r="U29" s="25">
        <v>3</v>
      </c>
      <c r="V29" s="45"/>
      <c r="W29" s="45"/>
      <c r="X29" s="45"/>
      <c r="Y29" s="45"/>
      <c r="Z29" s="45"/>
      <c r="AA29" s="47"/>
      <c r="AB29" s="47"/>
      <c r="AC29" s="47"/>
      <c r="AD29" s="47"/>
      <c r="AE29" s="47"/>
      <c r="AF29" s="48"/>
      <c r="AG29" s="48"/>
      <c r="AH29" s="48"/>
      <c r="AI29" s="48"/>
      <c r="AJ29" s="48"/>
      <c r="AK29" s="21">
        <f t="shared" si="2"/>
        <v>60</v>
      </c>
      <c r="AL29" s="21">
        <f t="shared" si="1"/>
        <v>5</v>
      </c>
    </row>
    <row r="30" spans="1:38" ht="31.5">
      <c r="A30" s="52" t="s">
        <v>46</v>
      </c>
      <c r="B30" s="51" t="s">
        <v>73</v>
      </c>
      <c r="C30" s="21"/>
      <c r="D30" s="21">
        <v>2</v>
      </c>
      <c r="E30" s="21"/>
      <c r="F30" s="21"/>
      <c r="G30" s="23"/>
      <c r="H30" s="23"/>
      <c r="I30" s="23"/>
      <c r="J30" s="23"/>
      <c r="K30" s="23"/>
      <c r="L30" s="41">
        <v>30</v>
      </c>
      <c r="M30" s="41"/>
      <c r="N30" s="41"/>
      <c r="O30" s="41"/>
      <c r="P30" s="41">
        <v>3</v>
      </c>
      <c r="Q30" s="25"/>
      <c r="R30" s="25"/>
      <c r="S30" s="25"/>
      <c r="T30" s="25"/>
      <c r="U30" s="25"/>
      <c r="V30" s="45"/>
      <c r="W30" s="45"/>
      <c r="X30" s="45"/>
      <c r="Y30" s="45"/>
      <c r="Z30" s="45"/>
      <c r="AA30" s="47"/>
      <c r="AB30" s="47"/>
      <c r="AC30" s="47"/>
      <c r="AD30" s="47"/>
      <c r="AE30" s="47"/>
      <c r="AF30" s="48"/>
      <c r="AG30" s="48"/>
      <c r="AH30" s="48"/>
      <c r="AI30" s="48"/>
      <c r="AJ30" s="48"/>
      <c r="AK30" s="21">
        <f t="shared" si="2"/>
        <v>30</v>
      </c>
      <c r="AL30" s="21">
        <f t="shared" si="1"/>
        <v>3</v>
      </c>
    </row>
    <row r="31" spans="1:38" ht="31.5">
      <c r="A31" s="52" t="s">
        <v>61</v>
      </c>
      <c r="B31" s="51" t="s">
        <v>74</v>
      </c>
      <c r="C31" s="21"/>
      <c r="D31" s="21" t="s">
        <v>60</v>
      </c>
      <c r="E31" s="21"/>
      <c r="F31" s="21" t="s">
        <v>117</v>
      </c>
      <c r="G31" s="23"/>
      <c r="H31" s="23"/>
      <c r="I31" s="23">
        <v>30</v>
      </c>
      <c r="J31" s="23"/>
      <c r="K31" s="23">
        <v>2</v>
      </c>
      <c r="L31" s="41">
        <v>30</v>
      </c>
      <c r="M31" s="41"/>
      <c r="N31" s="41"/>
      <c r="O31" s="41"/>
      <c r="P31" s="41">
        <v>3</v>
      </c>
      <c r="Q31" s="25"/>
      <c r="R31" s="25"/>
      <c r="S31" s="25">
        <v>30</v>
      </c>
      <c r="T31" s="25"/>
      <c r="U31" s="25">
        <v>3</v>
      </c>
      <c r="V31" s="45"/>
      <c r="W31" s="45"/>
      <c r="X31" s="45"/>
      <c r="Y31" s="45"/>
      <c r="Z31" s="45"/>
      <c r="AA31" s="47"/>
      <c r="AB31" s="47"/>
      <c r="AC31" s="47"/>
      <c r="AD31" s="47"/>
      <c r="AE31" s="47"/>
      <c r="AF31" s="48"/>
      <c r="AG31" s="48"/>
      <c r="AH31" s="48"/>
      <c r="AI31" s="48"/>
      <c r="AJ31" s="48"/>
      <c r="AK31" s="21">
        <f t="shared" si="2"/>
        <v>90</v>
      </c>
      <c r="AL31" s="21">
        <f t="shared" si="1"/>
        <v>8</v>
      </c>
    </row>
    <row r="32" spans="1:38" ht="31.5">
      <c r="A32" s="52" t="s">
        <v>75</v>
      </c>
      <c r="B32" s="51" t="s">
        <v>45</v>
      </c>
      <c r="C32" s="21"/>
      <c r="D32" s="21"/>
      <c r="E32" s="21" t="s">
        <v>60</v>
      </c>
      <c r="F32" s="21"/>
      <c r="G32" s="23"/>
      <c r="H32" s="23"/>
      <c r="I32" s="23"/>
      <c r="J32" s="23"/>
      <c r="K32" s="23"/>
      <c r="L32" s="41">
        <v>30</v>
      </c>
      <c r="M32" s="41"/>
      <c r="N32" s="41"/>
      <c r="O32" s="41"/>
      <c r="P32" s="41">
        <v>2</v>
      </c>
      <c r="Q32" s="25"/>
      <c r="R32" s="25"/>
      <c r="S32" s="25">
        <v>30</v>
      </c>
      <c r="T32" s="25"/>
      <c r="U32" s="25">
        <v>2</v>
      </c>
      <c r="V32" s="45"/>
      <c r="W32" s="45"/>
      <c r="X32" s="45"/>
      <c r="Y32" s="45"/>
      <c r="Z32" s="45"/>
      <c r="AA32" s="47"/>
      <c r="AB32" s="47"/>
      <c r="AC32" s="47"/>
      <c r="AD32" s="47"/>
      <c r="AE32" s="47"/>
      <c r="AF32" s="48"/>
      <c r="AG32" s="48"/>
      <c r="AH32" s="48"/>
      <c r="AI32" s="48"/>
      <c r="AJ32" s="48"/>
      <c r="AK32" s="21">
        <f t="shared" si="2"/>
        <v>60</v>
      </c>
      <c r="AL32" s="21">
        <f t="shared" si="1"/>
        <v>4</v>
      </c>
    </row>
    <row r="33" spans="1:38" ht="31.5">
      <c r="A33" s="52" t="s">
        <v>76</v>
      </c>
      <c r="B33" s="51" t="s">
        <v>66</v>
      </c>
      <c r="C33" s="21"/>
      <c r="D33" s="21"/>
      <c r="E33" s="21">
        <v>1</v>
      </c>
      <c r="F33" s="21"/>
      <c r="G33" s="23">
        <v>30</v>
      </c>
      <c r="H33" s="23"/>
      <c r="I33" s="23"/>
      <c r="J33" s="23"/>
      <c r="K33" s="23">
        <v>2</v>
      </c>
      <c r="L33" s="41"/>
      <c r="M33" s="41"/>
      <c r="N33" s="41"/>
      <c r="O33" s="41"/>
      <c r="P33" s="41"/>
      <c r="Q33" s="25"/>
      <c r="R33" s="25"/>
      <c r="S33" s="25"/>
      <c r="T33" s="25"/>
      <c r="U33" s="25"/>
      <c r="V33" s="45"/>
      <c r="W33" s="45"/>
      <c r="X33" s="45"/>
      <c r="Y33" s="45"/>
      <c r="Z33" s="45"/>
      <c r="AA33" s="47"/>
      <c r="AB33" s="47"/>
      <c r="AC33" s="47"/>
      <c r="AD33" s="47"/>
      <c r="AE33" s="47"/>
      <c r="AF33" s="48"/>
      <c r="AG33" s="48"/>
      <c r="AH33" s="48"/>
      <c r="AI33" s="48"/>
      <c r="AJ33" s="48"/>
      <c r="AK33" s="21">
        <f aca="true" t="shared" si="3" ref="AK33:AK43">G33+H33+I33+J33+L33+M33+O33+N33+Q33+R33+S33+T33+V33+W33+X33+Y33+AA33+AB33+AC33+AD33+AF33+AG33+AH33+AI33</f>
        <v>30</v>
      </c>
      <c r="AL33" s="21">
        <f aca="true" t="shared" si="4" ref="AL33:AL43">K33+P33+U33+Z33+AE33+AJ33</f>
        <v>2</v>
      </c>
    </row>
    <row r="34" spans="1:38" ht="31.5">
      <c r="A34" s="52" t="s">
        <v>81</v>
      </c>
      <c r="B34" s="51" t="s">
        <v>68</v>
      </c>
      <c r="C34" s="21"/>
      <c r="D34" s="21"/>
      <c r="E34" s="21">
        <v>4</v>
      </c>
      <c r="F34" s="21"/>
      <c r="G34" s="23"/>
      <c r="H34" s="23"/>
      <c r="I34" s="23"/>
      <c r="J34" s="23"/>
      <c r="K34" s="23"/>
      <c r="L34" s="41"/>
      <c r="M34" s="41"/>
      <c r="N34" s="41"/>
      <c r="O34" s="41"/>
      <c r="P34" s="41"/>
      <c r="Q34" s="25"/>
      <c r="R34" s="25"/>
      <c r="S34" s="25"/>
      <c r="T34" s="25"/>
      <c r="U34" s="25"/>
      <c r="V34" s="45">
        <v>30</v>
      </c>
      <c r="W34" s="45"/>
      <c r="X34" s="45"/>
      <c r="Y34" s="45"/>
      <c r="Z34" s="45">
        <v>2</v>
      </c>
      <c r="AA34" s="47"/>
      <c r="AB34" s="47"/>
      <c r="AC34" s="47"/>
      <c r="AD34" s="47"/>
      <c r="AE34" s="47"/>
      <c r="AF34" s="48"/>
      <c r="AG34" s="48"/>
      <c r="AH34" s="48"/>
      <c r="AI34" s="48"/>
      <c r="AJ34" s="48"/>
      <c r="AK34" s="21">
        <f>G34+H34+I34+J34+L34+M34+O34+N34+Q34+R34+S34+T34+V34+W34+X34+Y34+AA34+AB34+AC34+AD34+AF34+AG34+AH34+AI34</f>
        <v>30</v>
      </c>
      <c r="AL34" s="21">
        <f t="shared" si="4"/>
        <v>2</v>
      </c>
    </row>
    <row r="35" spans="1:38" ht="15.75">
      <c r="A35" s="52" t="s">
        <v>82</v>
      </c>
      <c r="B35" s="51" t="s">
        <v>140</v>
      </c>
      <c r="C35" s="21"/>
      <c r="D35" s="21"/>
      <c r="E35" s="21">
        <v>5</v>
      </c>
      <c r="F35" s="21"/>
      <c r="G35" s="23"/>
      <c r="H35" s="23"/>
      <c r="I35" s="23"/>
      <c r="J35" s="23"/>
      <c r="K35" s="23"/>
      <c r="L35" s="41"/>
      <c r="M35" s="41"/>
      <c r="N35" s="41"/>
      <c r="O35" s="41"/>
      <c r="P35" s="41"/>
      <c r="Q35" s="25"/>
      <c r="R35" s="25"/>
      <c r="S35" s="25"/>
      <c r="T35" s="25"/>
      <c r="U35" s="25"/>
      <c r="V35" s="45"/>
      <c r="W35" s="45"/>
      <c r="X35" s="45"/>
      <c r="Y35" s="45"/>
      <c r="Z35" s="45"/>
      <c r="AA35" s="47">
        <v>30</v>
      </c>
      <c r="AB35" s="47"/>
      <c r="AC35" s="47"/>
      <c r="AD35" s="47"/>
      <c r="AE35" s="47">
        <v>2</v>
      </c>
      <c r="AF35" s="48"/>
      <c r="AG35" s="48"/>
      <c r="AH35" s="48"/>
      <c r="AI35" s="48"/>
      <c r="AJ35" s="48"/>
      <c r="AK35" s="21">
        <f>G35+H35+I35+J35+L35+M35+O35+N35+Q35+R35+S35+T35+V35+W35+X35+Y35+AA35+AB35+AC35+AD35+AF35+AG35+AH35+AI35</f>
        <v>30</v>
      </c>
      <c r="AL35" s="21">
        <f t="shared" si="4"/>
        <v>2</v>
      </c>
    </row>
    <row r="36" spans="1:38" ht="31.5">
      <c r="A36" s="52" t="s">
        <v>83</v>
      </c>
      <c r="B36" s="51" t="s">
        <v>105</v>
      </c>
      <c r="C36" s="21"/>
      <c r="D36" s="21"/>
      <c r="E36" s="21">
        <v>1</v>
      </c>
      <c r="F36" s="21"/>
      <c r="G36" s="23">
        <v>20</v>
      </c>
      <c r="H36" s="23"/>
      <c r="I36" s="23"/>
      <c r="J36" s="23"/>
      <c r="K36" s="23">
        <v>2</v>
      </c>
      <c r="L36" s="41"/>
      <c r="M36" s="41"/>
      <c r="N36" s="41"/>
      <c r="O36" s="41"/>
      <c r="P36" s="41"/>
      <c r="Q36" s="25"/>
      <c r="R36" s="25"/>
      <c r="S36" s="25"/>
      <c r="T36" s="25"/>
      <c r="U36" s="25"/>
      <c r="V36" s="45"/>
      <c r="W36" s="45"/>
      <c r="X36" s="45"/>
      <c r="Y36" s="45"/>
      <c r="Z36" s="45"/>
      <c r="AA36" s="47"/>
      <c r="AB36" s="47"/>
      <c r="AC36" s="47"/>
      <c r="AD36" s="47"/>
      <c r="AE36" s="47"/>
      <c r="AF36" s="48"/>
      <c r="AG36" s="48"/>
      <c r="AH36" s="48"/>
      <c r="AI36" s="48"/>
      <c r="AJ36" s="48"/>
      <c r="AK36" s="21">
        <f t="shared" si="3"/>
        <v>20</v>
      </c>
      <c r="AL36" s="21">
        <f t="shared" si="4"/>
        <v>2</v>
      </c>
    </row>
    <row r="37" spans="1:38" ht="21.75" customHeight="1">
      <c r="A37" s="22" t="s">
        <v>84</v>
      </c>
      <c r="B37" s="12" t="s">
        <v>40</v>
      </c>
      <c r="C37" s="12"/>
      <c r="D37" s="21">
        <v>1</v>
      </c>
      <c r="E37" s="21"/>
      <c r="F37" s="21"/>
      <c r="G37" s="23"/>
      <c r="H37" s="23"/>
      <c r="I37" s="23">
        <v>30</v>
      </c>
      <c r="J37" s="23"/>
      <c r="K37" s="23">
        <v>3</v>
      </c>
      <c r="L37" s="41"/>
      <c r="M37" s="41"/>
      <c r="N37" s="41"/>
      <c r="O37" s="41"/>
      <c r="P37" s="41"/>
      <c r="Q37" s="25"/>
      <c r="R37" s="25"/>
      <c r="S37" s="25"/>
      <c r="T37" s="25"/>
      <c r="U37" s="25"/>
      <c r="V37" s="45"/>
      <c r="W37" s="45"/>
      <c r="X37" s="45"/>
      <c r="Y37" s="45"/>
      <c r="Z37" s="45"/>
      <c r="AA37" s="47"/>
      <c r="AB37" s="47"/>
      <c r="AC37" s="47"/>
      <c r="AD37" s="47"/>
      <c r="AE37" s="47"/>
      <c r="AF37" s="48"/>
      <c r="AG37" s="48"/>
      <c r="AH37" s="48"/>
      <c r="AI37" s="48"/>
      <c r="AJ37" s="48"/>
      <c r="AK37" s="21">
        <f t="shared" si="3"/>
        <v>30</v>
      </c>
      <c r="AL37" s="21">
        <f t="shared" si="4"/>
        <v>3</v>
      </c>
    </row>
    <row r="38" spans="1:38" ht="40.5" customHeight="1">
      <c r="A38" s="71" t="s">
        <v>85</v>
      </c>
      <c r="B38" s="70" t="s">
        <v>150</v>
      </c>
      <c r="C38" s="70"/>
      <c r="D38" s="66"/>
      <c r="E38" s="66">
        <v>2</v>
      </c>
      <c r="F38" s="66"/>
      <c r="G38" s="60"/>
      <c r="H38" s="60"/>
      <c r="I38" s="60"/>
      <c r="J38" s="60"/>
      <c r="K38" s="60"/>
      <c r="L38" s="59"/>
      <c r="M38" s="59"/>
      <c r="N38" s="59">
        <v>20</v>
      </c>
      <c r="O38" s="59"/>
      <c r="P38" s="59">
        <v>2</v>
      </c>
      <c r="Q38" s="61"/>
      <c r="R38" s="61"/>
      <c r="S38" s="61"/>
      <c r="T38" s="61"/>
      <c r="U38" s="61"/>
      <c r="V38" s="62"/>
      <c r="W38" s="62"/>
      <c r="X38" s="62"/>
      <c r="Y38" s="62"/>
      <c r="Z38" s="62"/>
      <c r="AA38" s="64"/>
      <c r="AB38" s="64"/>
      <c r="AC38" s="64"/>
      <c r="AD38" s="64"/>
      <c r="AE38" s="64"/>
      <c r="AF38" s="63"/>
      <c r="AG38" s="63"/>
      <c r="AH38" s="63"/>
      <c r="AI38" s="63"/>
      <c r="AJ38" s="63"/>
      <c r="AK38" s="66">
        <f t="shared" si="3"/>
        <v>20</v>
      </c>
      <c r="AL38" s="66">
        <f t="shared" si="4"/>
        <v>2</v>
      </c>
    </row>
    <row r="39" spans="1:38" ht="47.25">
      <c r="A39" s="52" t="s">
        <v>86</v>
      </c>
      <c r="B39" s="51" t="s">
        <v>91</v>
      </c>
      <c r="C39" s="21"/>
      <c r="D39" s="21"/>
      <c r="E39" s="21">
        <v>5</v>
      </c>
      <c r="F39" s="21"/>
      <c r="G39" s="23"/>
      <c r="H39" s="23"/>
      <c r="I39" s="23"/>
      <c r="J39" s="23"/>
      <c r="K39" s="23"/>
      <c r="L39" s="41"/>
      <c r="M39" s="41"/>
      <c r="N39" s="41"/>
      <c r="O39" s="41"/>
      <c r="P39" s="41"/>
      <c r="Q39" s="25"/>
      <c r="R39" s="25"/>
      <c r="S39" s="25">
        <v>15</v>
      </c>
      <c r="T39" s="25"/>
      <c r="U39" s="25">
        <v>2</v>
      </c>
      <c r="V39" s="45"/>
      <c r="W39" s="45"/>
      <c r="X39" s="45"/>
      <c r="Y39" s="45"/>
      <c r="Z39" s="45"/>
      <c r="AA39" s="47"/>
      <c r="AB39" s="47"/>
      <c r="AC39" s="47"/>
      <c r="AD39" s="47"/>
      <c r="AE39" s="47"/>
      <c r="AF39" s="48"/>
      <c r="AG39" s="48"/>
      <c r="AH39" s="48"/>
      <c r="AI39" s="48"/>
      <c r="AJ39" s="48"/>
      <c r="AK39" s="21">
        <f t="shared" si="3"/>
        <v>15</v>
      </c>
      <c r="AL39" s="21">
        <f t="shared" si="4"/>
        <v>2</v>
      </c>
    </row>
    <row r="40" spans="1:38" ht="31.5">
      <c r="A40" s="52" t="s">
        <v>87</v>
      </c>
      <c r="B40" s="51" t="s">
        <v>104</v>
      </c>
      <c r="C40" s="21"/>
      <c r="D40" s="21"/>
      <c r="E40" s="21">
        <v>5</v>
      </c>
      <c r="F40" s="21"/>
      <c r="G40" s="23"/>
      <c r="H40" s="23"/>
      <c r="I40" s="23"/>
      <c r="J40" s="23"/>
      <c r="K40" s="23"/>
      <c r="L40" s="41"/>
      <c r="M40" s="41"/>
      <c r="N40" s="41"/>
      <c r="O40" s="41"/>
      <c r="P40" s="41"/>
      <c r="Q40" s="25"/>
      <c r="R40" s="25"/>
      <c r="S40" s="25"/>
      <c r="T40" s="25"/>
      <c r="U40" s="25"/>
      <c r="V40" s="45"/>
      <c r="W40" s="45"/>
      <c r="X40" s="45"/>
      <c r="Y40" s="45"/>
      <c r="Z40" s="45"/>
      <c r="AA40" s="47">
        <v>15</v>
      </c>
      <c r="AB40" s="47"/>
      <c r="AC40" s="47"/>
      <c r="AD40" s="47"/>
      <c r="AE40" s="47">
        <v>1</v>
      </c>
      <c r="AF40" s="48"/>
      <c r="AG40" s="48"/>
      <c r="AH40" s="48"/>
      <c r="AI40" s="48"/>
      <c r="AJ40" s="48"/>
      <c r="AK40" s="21">
        <f t="shared" si="3"/>
        <v>15</v>
      </c>
      <c r="AL40" s="21">
        <f t="shared" si="4"/>
        <v>1</v>
      </c>
    </row>
    <row r="41" spans="1:38" ht="78.75">
      <c r="A41" s="52" t="s">
        <v>96</v>
      </c>
      <c r="B41" s="51" t="s">
        <v>77</v>
      </c>
      <c r="C41" s="21"/>
      <c r="D41" s="21"/>
      <c r="E41" s="21"/>
      <c r="F41" s="21">
        <v>6</v>
      </c>
      <c r="G41" s="23"/>
      <c r="H41" s="23"/>
      <c r="I41" s="23"/>
      <c r="J41" s="23"/>
      <c r="K41" s="23"/>
      <c r="L41" s="41"/>
      <c r="M41" s="41"/>
      <c r="N41" s="41"/>
      <c r="O41" s="41"/>
      <c r="P41" s="41"/>
      <c r="Q41" s="25"/>
      <c r="R41" s="25"/>
      <c r="S41" s="25"/>
      <c r="T41" s="25"/>
      <c r="U41" s="25"/>
      <c r="V41" s="45"/>
      <c r="W41" s="45"/>
      <c r="X41" s="45"/>
      <c r="Y41" s="45"/>
      <c r="Z41" s="45"/>
      <c r="AA41" s="47"/>
      <c r="AB41" s="47"/>
      <c r="AC41" s="47"/>
      <c r="AD41" s="47"/>
      <c r="AE41" s="47"/>
      <c r="AF41" s="48"/>
      <c r="AG41" s="48"/>
      <c r="AH41" s="48">
        <v>10</v>
      </c>
      <c r="AI41" s="48"/>
      <c r="AJ41" s="48">
        <v>2</v>
      </c>
      <c r="AK41" s="21">
        <f t="shared" si="3"/>
        <v>10</v>
      </c>
      <c r="AL41" s="21">
        <f t="shared" si="4"/>
        <v>2</v>
      </c>
    </row>
    <row r="42" spans="1:38" ht="31.5">
      <c r="A42" s="52" t="s">
        <v>118</v>
      </c>
      <c r="B42" s="51" t="s">
        <v>159</v>
      </c>
      <c r="C42" s="21"/>
      <c r="D42" s="21"/>
      <c r="E42" s="21">
        <v>2</v>
      </c>
      <c r="F42" s="21"/>
      <c r="G42" s="23"/>
      <c r="H42" s="23"/>
      <c r="I42" s="23"/>
      <c r="J42" s="23"/>
      <c r="K42" s="23"/>
      <c r="L42" s="41"/>
      <c r="M42" s="41"/>
      <c r="N42" s="41">
        <v>30</v>
      </c>
      <c r="O42" s="41"/>
      <c r="P42" s="41">
        <v>2</v>
      </c>
      <c r="Q42" s="25"/>
      <c r="R42" s="25"/>
      <c r="S42" s="25"/>
      <c r="T42" s="25"/>
      <c r="U42" s="25"/>
      <c r="V42" s="45"/>
      <c r="W42" s="45"/>
      <c r="X42" s="45"/>
      <c r="Y42" s="45"/>
      <c r="Z42" s="45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21">
        <f>SUM(I42+N42+S42+X42+AC42+AH42)</f>
        <v>30</v>
      </c>
      <c r="AL42" s="21">
        <f>SUM(K42+P42+U42+Z42+AE42+AJ42)</f>
        <v>2</v>
      </c>
    </row>
    <row r="43" spans="1:38" ht="31.5">
      <c r="A43" s="52" t="s">
        <v>119</v>
      </c>
      <c r="B43" s="50" t="s">
        <v>156</v>
      </c>
      <c r="C43" s="21"/>
      <c r="D43" s="21"/>
      <c r="E43" s="21">
        <v>4</v>
      </c>
      <c r="F43" s="21"/>
      <c r="G43" s="23"/>
      <c r="H43" s="23"/>
      <c r="I43" s="23"/>
      <c r="J43" s="23"/>
      <c r="K43" s="23"/>
      <c r="L43" s="41"/>
      <c r="M43" s="41"/>
      <c r="N43" s="41"/>
      <c r="O43" s="41"/>
      <c r="P43" s="41"/>
      <c r="Q43" s="25"/>
      <c r="R43" s="25"/>
      <c r="S43" s="25"/>
      <c r="T43" s="25"/>
      <c r="U43" s="25"/>
      <c r="V43" s="45">
        <v>30</v>
      </c>
      <c r="W43" s="45"/>
      <c r="X43" s="45"/>
      <c r="Y43" s="45"/>
      <c r="Z43" s="45">
        <v>2</v>
      </c>
      <c r="AA43" s="47"/>
      <c r="AB43" s="47"/>
      <c r="AC43" s="47"/>
      <c r="AD43" s="47"/>
      <c r="AE43" s="47"/>
      <c r="AF43" s="48"/>
      <c r="AG43" s="48"/>
      <c r="AH43" s="48"/>
      <c r="AI43" s="48"/>
      <c r="AJ43" s="48"/>
      <c r="AK43" s="21">
        <f t="shared" si="3"/>
        <v>30</v>
      </c>
      <c r="AL43" s="21">
        <f t="shared" si="4"/>
        <v>2</v>
      </c>
    </row>
    <row r="44" spans="1:38" ht="15.75">
      <c r="A44" s="81" t="s">
        <v>114</v>
      </c>
      <c r="B44" s="82"/>
      <c r="C44" s="21"/>
      <c r="D44" s="21"/>
      <c r="E44" s="21"/>
      <c r="F44" s="21"/>
      <c r="G44" s="37">
        <f aca="true" t="shared" si="5" ref="G44:AL44">SUM(G11:G43)-G13</f>
        <v>100</v>
      </c>
      <c r="H44" s="37">
        <f t="shared" si="5"/>
        <v>0</v>
      </c>
      <c r="I44" s="37">
        <f t="shared" si="5"/>
        <v>300</v>
      </c>
      <c r="J44" s="37">
        <f t="shared" si="5"/>
        <v>0</v>
      </c>
      <c r="K44" s="37">
        <f t="shared" si="5"/>
        <v>30</v>
      </c>
      <c r="L44" s="42">
        <f t="shared" si="5"/>
        <v>120</v>
      </c>
      <c r="M44" s="42">
        <f t="shared" si="5"/>
        <v>0</v>
      </c>
      <c r="N44" s="42">
        <f t="shared" si="5"/>
        <v>260</v>
      </c>
      <c r="O44" s="42">
        <f t="shared" si="5"/>
        <v>0</v>
      </c>
      <c r="P44" s="42">
        <f t="shared" si="5"/>
        <v>30</v>
      </c>
      <c r="Q44" s="14">
        <f t="shared" si="5"/>
        <v>60</v>
      </c>
      <c r="R44" s="14">
        <f t="shared" si="5"/>
        <v>0</v>
      </c>
      <c r="S44" s="14">
        <f t="shared" si="5"/>
        <v>255</v>
      </c>
      <c r="T44" s="14">
        <f t="shared" si="5"/>
        <v>0</v>
      </c>
      <c r="U44" s="14">
        <f t="shared" si="5"/>
        <v>24</v>
      </c>
      <c r="V44" s="57">
        <f t="shared" si="5"/>
        <v>120</v>
      </c>
      <c r="W44" s="57">
        <f t="shared" si="5"/>
        <v>0</v>
      </c>
      <c r="X44" s="57">
        <f t="shared" si="5"/>
        <v>180</v>
      </c>
      <c r="Y44" s="57">
        <f t="shared" si="5"/>
        <v>0</v>
      </c>
      <c r="Z44" s="57">
        <f t="shared" si="5"/>
        <v>22</v>
      </c>
      <c r="AA44" s="43">
        <f t="shared" si="5"/>
        <v>75</v>
      </c>
      <c r="AB44" s="43">
        <f t="shared" si="5"/>
        <v>0</v>
      </c>
      <c r="AC44" s="43">
        <f t="shared" si="5"/>
        <v>120</v>
      </c>
      <c r="AD44" s="43">
        <f t="shared" si="5"/>
        <v>30</v>
      </c>
      <c r="AE44" s="43">
        <f t="shared" si="5"/>
        <v>23</v>
      </c>
      <c r="AF44" s="49">
        <f t="shared" si="5"/>
        <v>35</v>
      </c>
      <c r="AG44" s="49">
        <f t="shared" si="5"/>
        <v>0</v>
      </c>
      <c r="AH44" s="49">
        <f t="shared" si="5"/>
        <v>100</v>
      </c>
      <c r="AI44" s="49">
        <f t="shared" si="5"/>
        <v>30</v>
      </c>
      <c r="AJ44" s="49">
        <f t="shared" si="5"/>
        <v>27</v>
      </c>
      <c r="AK44" s="11">
        <f t="shared" si="5"/>
        <v>1785</v>
      </c>
      <c r="AL44" s="11">
        <f t="shared" si="5"/>
        <v>156</v>
      </c>
    </row>
    <row r="45" spans="1:38" s="5" customFormat="1" ht="15.75">
      <c r="A45" s="81" t="s">
        <v>98</v>
      </c>
      <c r="B45" s="82"/>
      <c r="C45" s="11"/>
      <c r="D45" s="21"/>
      <c r="E45" s="21"/>
      <c r="F45" s="21"/>
      <c r="G45" s="37">
        <f aca="true" t="shared" si="6" ref="G45:AL45">SUM(G11:G43)-G12</f>
        <v>100</v>
      </c>
      <c r="H45" s="37">
        <f t="shared" si="6"/>
        <v>0</v>
      </c>
      <c r="I45" s="37">
        <f t="shared" si="6"/>
        <v>330</v>
      </c>
      <c r="J45" s="37">
        <f t="shared" si="6"/>
        <v>0</v>
      </c>
      <c r="K45" s="37">
        <f t="shared" si="6"/>
        <v>30</v>
      </c>
      <c r="L45" s="42">
        <f t="shared" si="6"/>
        <v>120</v>
      </c>
      <c r="M45" s="42">
        <f t="shared" si="6"/>
        <v>0</v>
      </c>
      <c r="N45" s="42">
        <f t="shared" si="6"/>
        <v>290</v>
      </c>
      <c r="O45" s="42">
        <f t="shared" si="6"/>
        <v>0</v>
      </c>
      <c r="P45" s="42">
        <f t="shared" si="6"/>
        <v>30</v>
      </c>
      <c r="Q45" s="14">
        <f t="shared" si="6"/>
        <v>60</v>
      </c>
      <c r="R45" s="14">
        <f t="shared" si="6"/>
        <v>0</v>
      </c>
      <c r="S45" s="14">
        <f t="shared" si="6"/>
        <v>255</v>
      </c>
      <c r="T45" s="14">
        <f t="shared" si="6"/>
        <v>0</v>
      </c>
      <c r="U45" s="14">
        <f t="shared" si="6"/>
        <v>24</v>
      </c>
      <c r="V45" s="57">
        <f t="shared" si="6"/>
        <v>120</v>
      </c>
      <c r="W45" s="57">
        <f t="shared" si="6"/>
        <v>0</v>
      </c>
      <c r="X45" s="57">
        <f t="shared" si="6"/>
        <v>180</v>
      </c>
      <c r="Y45" s="57">
        <f t="shared" si="6"/>
        <v>0</v>
      </c>
      <c r="Z45" s="57">
        <f t="shared" si="6"/>
        <v>22</v>
      </c>
      <c r="AA45" s="43">
        <f t="shared" si="6"/>
        <v>75</v>
      </c>
      <c r="AB45" s="43">
        <f t="shared" si="6"/>
        <v>0</v>
      </c>
      <c r="AC45" s="43">
        <f t="shared" si="6"/>
        <v>120</v>
      </c>
      <c r="AD45" s="43">
        <f t="shared" si="6"/>
        <v>30</v>
      </c>
      <c r="AE45" s="43">
        <f t="shared" si="6"/>
        <v>23</v>
      </c>
      <c r="AF45" s="49">
        <f t="shared" si="6"/>
        <v>35</v>
      </c>
      <c r="AG45" s="49">
        <f t="shared" si="6"/>
        <v>0</v>
      </c>
      <c r="AH45" s="49">
        <f t="shared" si="6"/>
        <v>100</v>
      </c>
      <c r="AI45" s="49">
        <f t="shared" si="6"/>
        <v>30</v>
      </c>
      <c r="AJ45" s="49">
        <f t="shared" si="6"/>
        <v>27</v>
      </c>
      <c r="AK45" s="11">
        <f t="shared" si="6"/>
        <v>1845</v>
      </c>
      <c r="AL45" s="11">
        <f t="shared" si="6"/>
        <v>156</v>
      </c>
    </row>
    <row r="46" spans="1:38" s="5" customFormat="1" ht="15.75" hidden="1">
      <c r="A46" s="13"/>
      <c r="B46" s="15"/>
      <c r="C46" s="16"/>
      <c r="D46" s="16"/>
      <c r="E46" s="16"/>
      <c r="F46" s="16"/>
      <c r="G46" s="17">
        <f>SUM(G11:G45)</f>
        <v>300</v>
      </c>
      <c r="H46" s="17">
        <f aca="true" t="shared" si="7" ref="H46:AJ46">SUM(H45)</f>
        <v>0</v>
      </c>
      <c r="I46" s="17">
        <f t="shared" si="7"/>
        <v>330</v>
      </c>
      <c r="J46" s="17">
        <f t="shared" si="7"/>
        <v>0</v>
      </c>
      <c r="K46" s="17">
        <f t="shared" si="7"/>
        <v>30</v>
      </c>
      <c r="L46" s="17">
        <f t="shared" si="7"/>
        <v>120</v>
      </c>
      <c r="M46" s="17">
        <f t="shared" si="7"/>
        <v>0</v>
      </c>
      <c r="N46" s="17">
        <f t="shared" si="7"/>
        <v>290</v>
      </c>
      <c r="O46" s="17">
        <f t="shared" si="7"/>
        <v>0</v>
      </c>
      <c r="P46" s="17">
        <f t="shared" si="7"/>
        <v>30</v>
      </c>
      <c r="Q46" s="18">
        <f t="shared" si="7"/>
        <v>60</v>
      </c>
      <c r="R46" s="18">
        <f t="shared" si="7"/>
        <v>0</v>
      </c>
      <c r="S46" s="18">
        <f t="shared" si="7"/>
        <v>255</v>
      </c>
      <c r="T46" s="18">
        <f t="shared" si="7"/>
        <v>0</v>
      </c>
      <c r="U46" s="18">
        <f t="shared" si="7"/>
        <v>24</v>
      </c>
      <c r="V46" s="18">
        <f t="shared" si="7"/>
        <v>120</v>
      </c>
      <c r="W46" s="18">
        <f t="shared" si="7"/>
        <v>0</v>
      </c>
      <c r="X46" s="18">
        <f t="shared" si="7"/>
        <v>180</v>
      </c>
      <c r="Y46" s="18">
        <f t="shared" si="7"/>
        <v>0</v>
      </c>
      <c r="Z46" s="18">
        <f t="shared" si="7"/>
        <v>22</v>
      </c>
      <c r="AA46" s="19">
        <f t="shared" si="7"/>
        <v>75</v>
      </c>
      <c r="AB46" s="19">
        <f t="shared" si="7"/>
        <v>0</v>
      </c>
      <c r="AC46" s="19">
        <f t="shared" si="7"/>
        <v>120</v>
      </c>
      <c r="AD46" s="19">
        <f t="shared" si="7"/>
        <v>30</v>
      </c>
      <c r="AE46" s="19">
        <f t="shared" si="7"/>
        <v>23</v>
      </c>
      <c r="AF46" s="20">
        <f t="shared" si="7"/>
        <v>35</v>
      </c>
      <c r="AG46" s="20">
        <f t="shared" si="7"/>
        <v>0</v>
      </c>
      <c r="AH46" s="20">
        <f t="shared" si="7"/>
        <v>100</v>
      </c>
      <c r="AI46" s="20">
        <f t="shared" si="7"/>
        <v>30</v>
      </c>
      <c r="AJ46" s="20">
        <f t="shared" si="7"/>
        <v>27</v>
      </c>
      <c r="AK46" s="16" t="e">
        <f>SUM(#REF!,AK45)</f>
        <v>#REF!</v>
      </c>
      <c r="AL46" s="16" t="e">
        <f>SUM(#REF!,AL45)</f>
        <v>#REF!</v>
      </c>
    </row>
    <row r="47" spans="1:38" ht="15.75">
      <c r="A47" s="83" t="s">
        <v>79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1:38" ht="34.5" customHeight="1">
      <c r="A48" s="52" t="s">
        <v>120</v>
      </c>
      <c r="B48" s="50" t="s">
        <v>92</v>
      </c>
      <c r="C48" s="21"/>
      <c r="D48" s="11"/>
      <c r="E48" s="21" t="s">
        <v>95</v>
      </c>
      <c r="F48" s="21">
        <v>3</v>
      </c>
      <c r="G48" s="23"/>
      <c r="H48" s="23"/>
      <c r="I48" s="23"/>
      <c r="J48" s="23"/>
      <c r="K48" s="23"/>
      <c r="L48" s="41"/>
      <c r="M48" s="41"/>
      <c r="N48" s="41"/>
      <c r="O48" s="41"/>
      <c r="P48" s="41"/>
      <c r="Q48" s="25"/>
      <c r="R48" s="25"/>
      <c r="S48" s="25"/>
      <c r="T48" s="25"/>
      <c r="U48" s="25"/>
      <c r="V48" s="45"/>
      <c r="W48" s="45"/>
      <c r="X48" s="45">
        <v>30</v>
      </c>
      <c r="Y48" s="45"/>
      <c r="Z48" s="45">
        <v>2</v>
      </c>
      <c r="AA48" s="47"/>
      <c r="AB48" s="47"/>
      <c r="AC48" s="47">
        <v>30</v>
      </c>
      <c r="AD48" s="47"/>
      <c r="AE48" s="47">
        <v>2</v>
      </c>
      <c r="AF48" s="48"/>
      <c r="AG48" s="48"/>
      <c r="AH48" s="48">
        <v>15</v>
      </c>
      <c r="AI48" s="48"/>
      <c r="AJ48" s="48">
        <v>2</v>
      </c>
      <c r="AK48" s="21">
        <f aca="true" t="shared" si="8" ref="AK48:AK59">G48+H48+I48+J48+L48+M48+O48+N48+Q48+R48+S48+T48+V48+W48+X48+Y48+AA48+AB48+AC48+AD48+AF48+AG48+AH48+AI48</f>
        <v>75</v>
      </c>
      <c r="AL48" s="21">
        <f aca="true" t="shared" si="9" ref="AL48:AL59">K48+P48+U48+Z48+AE48+AJ48</f>
        <v>6</v>
      </c>
    </row>
    <row r="49" spans="1:38" ht="36" customHeight="1">
      <c r="A49" s="52" t="s">
        <v>121</v>
      </c>
      <c r="B49" s="50" t="s">
        <v>47</v>
      </c>
      <c r="C49" s="21"/>
      <c r="D49" s="21">
        <v>3</v>
      </c>
      <c r="E49" s="21"/>
      <c r="F49" s="21"/>
      <c r="G49" s="23"/>
      <c r="H49" s="23"/>
      <c r="I49" s="23"/>
      <c r="J49" s="23"/>
      <c r="K49" s="23"/>
      <c r="L49" s="41"/>
      <c r="M49" s="41"/>
      <c r="N49" s="41"/>
      <c r="O49" s="41"/>
      <c r="P49" s="41"/>
      <c r="Q49" s="25">
        <v>30</v>
      </c>
      <c r="R49" s="25"/>
      <c r="S49" s="25"/>
      <c r="T49" s="25"/>
      <c r="U49" s="25">
        <v>2</v>
      </c>
      <c r="V49" s="45"/>
      <c r="W49" s="45"/>
      <c r="X49" s="45"/>
      <c r="Y49" s="45"/>
      <c r="Z49" s="45"/>
      <c r="AA49" s="47"/>
      <c r="AB49" s="47"/>
      <c r="AC49" s="47"/>
      <c r="AD49" s="47"/>
      <c r="AE49" s="47"/>
      <c r="AF49" s="48"/>
      <c r="AG49" s="48"/>
      <c r="AH49" s="48"/>
      <c r="AI49" s="48"/>
      <c r="AJ49" s="48"/>
      <c r="AK49" s="21">
        <f t="shared" si="8"/>
        <v>30</v>
      </c>
      <c r="AL49" s="21">
        <f t="shared" si="9"/>
        <v>2</v>
      </c>
    </row>
    <row r="50" spans="1:40" s="5" customFormat="1" ht="34.5" customHeight="1">
      <c r="A50" s="52" t="s">
        <v>122</v>
      </c>
      <c r="B50" s="50" t="s">
        <v>48</v>
      </c>
      <c r="C50" s="21"/>
      <c r="D50" s="11"/>
      <c r="E50" s="21">
        <v>5</v>
      </c>
      <c r="F50" s="21"/>
      <c r="G50" s="23"/>
      <c r="H50" s="23"/>
      <c r="I50" s="23"/>
      <c r="J50" s="23"/>
      <c r="K50" s="23"/>
      <c r="L50" s="41"/>
      <c r="M50" s="41"/>
      <c r="N50" s="41"/>
      <c r="O50" s="41"/>
      <c r="P50" s="41"/>
      <c r="Q50" s="25"/>
      <c r="R50" s="25"/>
      <c r="S50" s="25"/>
      <c r="T50" s="25"/>
      <c r="U50" s="25"/>
      <c r="V50" s="45">
        <v>15</v>
      </c>
      <c r="W50" s="45"/>
      <c r="X50" s="45"/>
      <c r="Y50" s="45"/>
      <c r="Z50" s="45">
        <v>1</v>
      </c>
      <c r="AA50" s="47"/>
      <c r="AB50" s="47"/>
      <c r="AC50" s="47"/>
      <c r="AD50" s="47"/>
      <c r="AE50" s="47"/>
      <c r="AF50" s="48"/>
      <c r="AG50" s="48"/>
      <c r="AH50" s="48"/>
      <c r="AI50" s="48"/>
      <c r="AJ50" s="48"/>
      <c r="AK50" s="21">
        <f t="shared" si="8"/>
        <v>15</v>
      </c>
      <c r="AL50" s="21">
        <f t="shared" si="9"/>
        <v>1</v>
      </c>
      <c r="AM50"/>
      <c r="AN50"/>
    </row>
    <row r="51" spans="1:38" ht="33.75" customHeight="1">
      <c r="A51" s="52" t="s">
        <v>123</v>
      </c>
      <c r="B51" s="50" t="s">
        <v>49</v>
      </c>
      <c r="C51" s="21"/>
      <c r="D51" s="11"/>
      <c r="E51" s="21">
        <v>4</v>
      </c>
      <c r="F51" s="21"/>
      <c r="G51" s="23"/>
      <c r="H51" s="23"/>
      <c r="I51" s="23"/>
      <c r="J51" s="23"/>
      <c r="K51" s="23"/>
      <c r="L51" s="41"/>
      <c r="M51" s="41"/>
      <c r="N51" s="41"/>
      <c r="O51" s="41"/>
      <c r="P51" s="41"/>
      <c r="Q51" s="25"/>
      <c r="R51" s="25"/>
      <c r="S51" s="25"/>
      <c r="T51" s="25"/>
      <c r="U51" s="25"/>
      <c r="V51" s="45">
        <v>30</v>
      </c>
      <c r="W51" s="45"/>
      <c r="X51" s="45"/>
      <c r="Y51" s="45"/>
      <c r="Z51" s="45">
        <v>2</v>
      </c>
      <c r="AA51" s="47"/>
      <c r="AB51" s="47"/>
      <c r="AC51" s="47"/>
      <c r="AD51" s="47"/>
      <c r="AE51" s="47"/>
      <c r="AF51" s="48"/>
      <c r="AG51" s="48"/>
      <c r="AH51" s="48"/>
      <c r="AI51" s="48"/>
      <c r="AJ51" s="48"/>
      <c r="AK51" s="21">
        <f t="shared" si="8"/>
        <v>30</v>
      </c>
      <c r="AL51" s="21">
        <f t="shared" si="9"/>
        <v>2</v>
      </c>
    </row>
    <row r="52" spans="1:40" ht="31.5">
      <c r="A52" s="52" t="s">
        <v>124</v>
      </c>
      <c r="B52" s="50" t="s">
        <v>50</v>
      </c>
      <c r="C52" s="21"/>
      <c r="D52" s="11"/>
      <c r="E52" s="21">
        <v>3</v>
      </c>
      <c r="F52" s="21"/>
      <c r="G52" s="23"/>
      <c r="H52" s="23"/>
      <c r="I52" s="23"/>
      <c r="J52" s="23"/>
      <c r="K52" s="23"/>
      <c r="L52" s="41"/>
      <c r="M52" s="41"/>
      <c r="N52" s="41"/>
      <c r="O52" s="41"/>
      <c r="P52" s="41"/>
      <c r="Q52" s="25">
        <v>15</v>
      </c>
      <c r="R52" s="25"/>
      <c r="S52" s="25"/>
      <c r="T52" s="25"/>
      <c r="U52" s="25">
        <v>1</v>
      </c>
      <c r="V52" s="45"/>
      <c r="W52" s="45"/>
      <c r="X52" s="45"/>
      <c r="Y52" s="45"/>
      <c r="Z52" s="45"/>
      <c r="AA52" s="47"/>
      <c r="AB52" s="47"/>
      <c r="AC52" s="47"/>
      <c r="AD52" s="47"/>
      <c r="AE52" s="47"/>
      <c r="AF52" s="48"/>
      <c r="AG52" s="48"/>
      <c r="AH52" s="48"/>
      <c r="AI52" s="48"/>
      <c r="AJ52" s="48"/>
      <c r="AK52" s="21">
        <f t="shared" si="8"/>
        <v>15</v>
      </c>
      <c r="AL52" s="21">
        <f t="shared" si="9"/>
        <v>1</v>
      </c>
      <c r="AM52" s="5"/>
      <c r="AN52" s="5"/>
    </row>
    <row r="53" spans="1:40" ht="47.25">
      <c r="A53" s="52" t="s">
        <v>125</v>
      </c>
      <c r="B53" s="50" t="s">
        <v>51</v>
      </c>
      <c r="C53" s="21"/>
      <c r="D53" s="11"/>
      <c r="E53" s="21">
        <v>3</v>
      </c>
      <c r="F53" s="21"/>
      <c r="G53" s="23"/>
      <c r="H53" s="23"/>
      <c r="I53" s="23"/>
      <c r="J53" s="23"/>
      <c r="K53" s="23"/>
      <c r="L53" s="41"/>
      <c r="M53" s="41"/>
      <c r="N53" s="41"/>
      <c r="O53" s="41"/>
      <c r="P53" s="41"/>
      <c r="Q53" s="25">
        <v>15</v>
      </c>
      <c r="R53" s="25"/>
      <c r="S53" s="25"/>
      <c r="T53" s="25"/>
      <c r="U53" s="25">
        <v>1</v>
      </c>
      <c r="V53" s="45"/>
      <c r="W53" s="45"/>
      <c r="X53" s="45"/>
      <c r="Y53" s="45"/>
      <c r="Z53" s="45"/>
      <c r="AA53" s="47"/>
      <c r="AB53" s="47"/>
      <c r="AC53" s="47"/>
      <c r="AD53" s="47"/>
      <c r="AE53" s="47"/>
      <c r="AF53" s="48"/>
      <c r="AG53" s="48"/>
      <c r="AH53" s="48"/>
      <c r="AI53" s="48"/>
      <c r="AJ53" s="48"/>
      <c r="AK53" s="21">
        <f t="shared" si="8"/>
        <v>15</v>
      </c>
      <c r="AL53" s="21">
        <f t="shared" si="9"/>
        <v>1</v>
      </c>
      <c r="AM53" s="5"/>
      <c r="AN53" s="5"/>
    </row>
    <row r="54" spans="1:40" ht="47.25">
      <c r="A54" s="52" t="s">
        <v>126</v>
      </c>
      <c r="B54" s="50" t="s">
        <v>52</v>
      </c>
      <c r="C54" s="21"/>
      <c r="D54" s="11"/>
      <c r="E54" s="21">
        <v>6</v>
      </c>
      <c r="F54" s="21"/>
      <c r="G54" s="23"/>
      <c r="H54" s="23"/>
      <c r="I54" s="23"/>
      <c r="J54" s="23"/>
      <c r="K54" s="23"/>
      <c r="L54" s="41"/>
      <c r="M54" s="41"/>
      <c r="N54" s="41"/>
      <c r="O54" s="41"/>
      <c r="P54" s="41"/>
      <c r="Q54" s="25"/>
      <c r="R54" s="25"/>
      <c r="S54" s="25"/>
      <c r="T54" s="25"/>
      <c r="U54" s="25"/>
      <c r="V54" s="45"/>
      <c r="W54" s="45"/>
      <c r="X54" s="45"/>
      <c r="Y54" s="45"/>
      <c r="Z54" s="45"/>
      <c r="AA54" s="47"/>
      <c r="AB54" s="47"/>
      <c r="AC54" s="47"/>
      <c r="AD54" s="47"/>
      <c r="AE54" s="47"/>
      <c r="AF54" s="48">
        <v>10</v>
      </c>
      <c r="AG54" s="48"/>
      <c r="AH54" s="48"/>
      <c r="AI54" s="48"/>
      <c r="AJ54" s="48">
        <v>1</v>
      </c>
      <c r="AK54" s="21">
        <f t="shared" si="8"/>
        <v>10</v>
      </c>
      <c r="AL54" s="21">
        <f t="shared" si="9"/>
        <v>1</v>
      </c>
      <c r="AM54" s="5"/>
      <c r="AN54" s="5"/>
    </row>
    <row r="55" spans="1:40" ht="47.25">
      <c r="A55" s="52" t="s">
        <v>127</v>
      </c>
      <c r="B55" s="50" t="s">
        <v>53</v>
      </c>
      <c r="C55" s="21"/>
      <c r="D55" s="21"/>
      <c r="E55" s="21">
        <v>5</v>
      </c>
      <c r="F55" s="21"/>
      <c r="G55" s="23"/>
      <c r="H55" s="23"/>
      <c r="I55" s="23"/>
      <c r="J55" s="23"/>
      <c r="K55" s="23"/>
      <c r="L55" s="41"/>
      <c r="M55" s="41"/>
      <c r="N55" s="41"/>
      <c r="O55" s="41"/>
      <c r="P55" s="41"/>
      <c r="Q55" s="25"/>
      <c r="R55" s="25"/>
      <c r="S55" s="25"/>
      <c r="T55" s="25"/>
      <c r="U55" s="25"/>
      <c r="V55" s="45"/>
      <c r="W55" s="45"/>
      <c r="X55" s="45"/>
      <c r="Y55" s="45"/>
      <c r="Z55" s="45"/>
      <c r="AA55" s="47"/>
      <c r="AB55" s="47"/>
      <c r="AC55" s="47">
        <v>15</v>
      </c>
      <c r="AD55" s="47"/>
      <c r="AE55" s="47">
        <v>1</v>
      </c>
      <c r="AF55" s="48"/>
      <c r="AG55" s="48"/>
      <c r="AH55" s="48"/>
      <c r="AI55" s="48"/>
      <c r="AJ55" s="48"/>
      <c r="AK55" s="21">
        <f>G55+H55+I55+J55+L55+M55+O55+N55+Q55+R55+S55+T55+V55+W55+X55+Y55+AA55+AB55+AC55+AD55+AF55+AG55+AH55+AI55</f>
        <v>15</v>
      </c>
      <c r="AL55" s="21">
        <f>K55+P55+U55+Z55+AE55+AJ55</f>
        <v>1</v>
      </c>
      <c r="AM55" s="5"/>
      <c r="AN55" s="5"/>
    </row>
    <row r="56" spans="1:40" ht="31.5">
      <c r="A56" s="52" t="s">
        <v>128</v>
      </c>
      <c r="B56" s="50" t="s">
        <v>93</v>
      </c>
      <c r="C56" s="21"/>
      <c r="D56" s="11"/>
      <c r="E56" s="21"/>
      <c r="F56" s="21">
        <v>4</v>
      </c>
      <c r="G56" s="23"/>
      <c r="H56" s="23"/>
      <c r="I56" s="23"/>
      <c r="J56" s="23"/>
      <c r="K56" s="23"/>
      <c r="L56" s="41"/>
      <c r="M56" s="41"/>
      <c r="N56" s="41"/>
      <c r="O56" s="41"/>
      <c r="P56" s="41"/>
      <c r="Q56" s="25"/>
      <c r="R56" s="25"/>
      <c r="S56" s="25"/>
      <c r="T56" s="25"/>
      <c r="U56" s="25"/>
      <c r="V56" s="45"/>
      <c r="W56" s="45"/>
      <c r="X56" s="45">
        <v>15</v>
      </c>
      <c r="Y56" s="45"/>
      <c r="Z56" s="45">
        <v>1</v>
      </c>
      <c r="AA56" s="47"/>
      <c r="AB56" s="47"/>
      <c r="AC56" s="47"/>
      <c r="AD56" s="47"/>
      <c r="AE56" s="47"/>
      <c r="AF56" s="48"/>
      <c r="AG56" s="48"/>
      <c r="AH56" s="48"/>
      <c r="AI56" s="48"/>
      <c r="AJ56" s="48"/>
      <c r="AK56" s="21">
        <f>G56+H56+I56+J56+L56+M56+O56+N56+Q56+R56+S56+T56+V56+W56+X56+Y56+AA56+AB56+AC56+AD56+AF56+AG56+AH56+AI56</f>
        <v>15</v>
      </c>
      <c r="AL56" s="21">
        <f>K56+P56+U56+Z56+AE56+AJ56</f>
        <v>1</v>
      </c>
      <c r="AM56" s="5"/>
      <c r="AN56" s="5"/>
    </row>
    <row r="57" spans="1:40" ht="31.5">
      <c r="A57" s="52" t="s">
        <v>129</v>
      </c>
      <c r="B57" s="50" t="s">
        <v>94</v>
      </c>
      <c r="C57" s="21"/>
      <c r="D57" s="11"/>
      <c r="E57" s="21">
        <v>5</v>
      </c>
      <c r="F57" s="21"/>
      <c r="G57" s="23"/>
      <c r="H57" s="23"/>
      <c r="I57" s="23"/>
      <c r="J57" s="23"/>
      <c r="K57" s="23"/>
      <c r="L57" s="41"/>
      <c r="M57" s="41"/>
      <c r="N57" s="41"/>
      <c r="O57" s="41"/>
      <c r="P57" s="41"/>
      <c r="Q57" s="25"/>
      <c r="R57" s="25"/>
      <c r="S57" s="25"/>
      <c r="T57" s="25"/>
      <c r="U57" s="25"/>
      <c r="V57" s="45"/>
      <c r="W57" s="45"/>
      <c r="X57" s="45"/>
      <c r="Y57" s="45"/>
      <c r="Z57" s="45"/>
      <c r="AA57" s="47">
        <v>15</v>
      </c>
      <c r="AB57" s="47"/>
      <c r="AC57" s="47"/>
      <c r="AD57" s="47"/>
      <c r="AE57" s="47">
        <v>1</v>
      </c>
      <c r="AF57" s="48"/>
      <c r="AG57" s="48"/>
      <c r="AH57" s="48"/>
      <c r="AI57" s="48"/>
      <c r="AJ57" s="48"/>
      <c r="AK57" s="21">
        <f>G57+H57+I57+J57+L57+M57+O57+N57+Q57+R57+S57+T57+V57+W57+X57+Y57+AA57+AB57+AC57+AD57+AF57+AG57+AH57+AI57</f>
        <v>15</v>
      </c>
      <c r="AL57" s="21">
        <f>K57+P57+U57+Z57+AE57+AJ57</f>
        <v>1</v>
      </c>
      <c r="AM57" s="5"/>
      <c r="AN57" s="5"/>
    </row>
    <row r="58" spans="1:40" ht="47.25">
      <c r="A58" s="52" t="s">
        <v>130</v>
      </c>
      <c r="B58" s="50" t="s">
        <v>103</v>
      </c>
      <c r="C58" s="21"/>
      <c r="D58" s="21"/>
      <c r="E58" s="21" t="s">
        <v>154</v>
      </c>
      <c r="F58" s="21"/>
      <c r="G58" s="23"/>
      <c r="H58" s="23"/>
      <c r="I58" s="23"/>
      <c r="J58" s="23"/>
      <c r="K58" s="23"/>
      <c r="L58" s="41"/>
      <c r="M58" s="41"/>
      <c r="N58" s="41"/>
      <c r="O58" s="41"/>
      <c r="P58" s="41"/>
      <c r="Q58" s="25">
        <v>30</v>
      </c>
      <c r="R58" s="25"/>
      <c r="S58" s="25"/>
      <c r="T58" s="25"/>
      <c r="U58" s="25">
        <v>2</v>
      </c>
      <c r="V58" s="45">
        <v>30</v>
      </c>
      <c r="W58" s="45"/>
      <c r="X58" s="45"/>
      <c r="Y58" s="45"/>
      <c r="Z58" s="45">
        <v>2</v>
      </c>
      <c r="AA58" s="47"/>
      <c r="AB58" s="47"/>
      <c r="AC58" s="47"/>
      <c r="AD58" s="47"/>
      <c r="AE58" s="47"/>
      <c r="AF58" s="48"/>
      <c r="AG58" s="48"/>
      <c r="AH58" s="48"/>
      <c r="AI58" s="48"/>
      <c r="AJ58" s="48"/>
      <c r="AK58" s="21">
        <f>G58+H58+I58+J58+L58+M58+O58+N58+Q58+R58+S58+T58+V58+W58+X58+Y58+AA58+AB58+AC58+AD58+AF58+AG58+AH58+AI58</f>
        <v>60</v>
      </c>
      <c r="AL58" s="21">
        <f>K58+P58+U58+Z58+AE58+AJ58</f>
        <v>4</v>
      </c>
      <c r="AM58" s="5"/>
      <c r="AN58" s="5"/>
    </row>
    <row r="59" spans="1:40" ht="46.5" customHeight="1">
      <c r="A59" s="52" t="s">
        <v>131</v>
      </c>
      <c r="B59" s="50" t="s">
        <v>155</v>
      </c>
      <c r="C59" s="21"/>
      <c r="D59" s="11"/>
      <c r="E59" s="21"/>
      <c r="F59" s="21">
        <v>6</v>
      </c>
      <c r="G59" s="23"/>
      <c r="H59" s="23"/>
      <c r="I59" s="23"/>
      <c r="J59" s="23"/>
      <c r="K59" s="23"/>
      <c r="L59" s="41"/>
      <c r="M59" s="41"/>
      <c r="N59" s="41"/>
      <c r="O59" s="41"/>
      <c r="P59" s="41"/>
      <c r="Q59" s="25"/>
      <c r="R59" s="25"/>
      <c r="S59" s="25"/>
      <c r="T59" s="25"/>
      <c r="U59" s="25"/>
      <c r="V59" s="45"/>
      <c r="W59" s="45"/>
      <c r="X59" s="45"/>
      <c r="Y59" s="45"/>
      <c r="Z59" s="45"/>
      <c r="AA59" s="47"/>
      <c r="AB59" s="47"/>
      <c r="AC59" s="47"/>
      <c r="AD59" s="47"/>
      <c r="AE59" s="47">
        <v>3</v>
      </c>
      <c r="AF59" s="48"/>
      <c r="AG59" s="48"/>
      <c r="AH59" s="48"/>
      <c r="AI59" s="48"/>
      <c r="AJ59" s="48"/>
      <c r="AK59" s="21">
        <f t="shared" si="8"/>
        <v>0</v>
      </c>
      <c r="AL59" s="21">
        <f t="shared" si="9"/>
        <v>3</v>
      </c>
      <c r="AM59" s="5"/>
      <c r="AN59" s="5"/>
    </row>
    <row r="60" spans="1:40" s="5" customFormat="1" ht="15.75" hidden="1">
      <c r="A60" s="22"/>
      <c r="B60" s="12"/>
      <c r="C60" s="21"/>
      <c r="D60" s="11"/>
      <c r="E60" s="21"/>
      <c r="F60" s="21"/>
      <c r="G60" s="23"/>
      <c r="H60" s="23"/>
      <c r="I60" s="23"/>
      <c r="J60" s="23"/>
      <c r="K60" s="23"/>
      <c r="L60" s="41"/>
      <c r="M60" s="41"/>
      <c r="N60" s="41"/>
      <c r="O60" s="41"/>
      <c r="P60" s="41"/>
      <c r="Q60" s="25"/>
      <c r="R60" s="25"/>
      <c r="S60" s="25"/>
      <c r="T60" s="25"/>
      <c r="U60" s="25"/>
      <c r="V60" s="45"/>
      <c r="W60" s="45"/>
      <c r="X60" s="45"/>
      <c r="Y60" s="45"/>
      <c r="Z60" s="45"/>
      <c r="AA60" s="47"/>
      <c r="AB60" s="47"/>
      <c r="AC60" s="47"/>
      <c r="AD60" s="47"/>
      <c r="AE60" s="47"/>
      <c r="AF60" s="48"/>
      <c r="AG60" s="48"/>
      <c r="AH60" s="48"/>
      <c r="AI60" s="48"/>
      <c r="AJ60" s="48"/>
      <c r="AK60" s="21">
        <f>G60+H60+I60+J60+L60+M60+O60+N60+Q60+R60+S60+T60+V60+W60+X60+Y60+AA60+AB60+AC60+AD60+AF60+AG60+AH60+AI60</f>
        <v>0</v>
      </c>
      <c r="AL60" s="21">
        <f>K60+P60+U60+Z60+AE60+AJ60</f>
        <v>0</v>
      </c>
      <c r="AM60"/>
      <c r="AN60"/>
    </row>
    <row r="61" spans="1:38" ht="15.75">
      <c r="A61" s="81" t="s">
        <v>20</v>
      </c>
      <c r="B61" s="82"/>
      <c r="C61" s="11"/>
      <c r="D61" s="11"/>
      <c r="E61" s="11"/>
      <c r="F61" s="11"/>
      <c r="G61" s="37">
        <f aca="true" t="shared" si="10" ref="G61:AL61">SUM(G48:G60)</f>
        <v>0</v>
      </c>
      <c r="H61" s="37">
        <f t="shared" si="10"/>
        <v>0</v>
      </c>
      <c r="I61" s="37">
        <f t="shared" si="10"/>
        <v>0</v>
      </c>
      <c r="J61" s="37">
        <f t="shared" si="10"/>
        <v>0</v>
      </c>
      <c r="K61" s="37">
        <f t="shared" si="10"/>
        <v>0</v>
      </c>
      <c r="L61" s="42">
        <f t="shared" si="10"/>
        <v>0</v>
      </c>
      <c r="M61" s="42">
        <f t="shared" si="10"/>
        <v>0</v>
      </c>
      <c r="N61" s="42">
        <f t="shared" si="10"/>
        <v>0</v>
      </c>
      <c r="O61" s="42">
        <f t="shared" si="10"/>
        <v>0</v>
      </c>
      <c r="P61" s="42">
        <f t="shared" si="10"/>
        <v>0</v>
      </c>
      <c r="Q61" s="14">
        <f t="shared" si="10"/>
        <v>90</v>
      </c>
      <c r="R61" s="14">
        <f t="shared" si="10"/>
        <v>0</v>
      </c>
      <c r="S61" s="14">
        <f t="shared" si="10"/>
        <v>0</v>
      </c>
      <c r="T61" s="14">
        <f t="shared" si="10"/>
        <v>0</v>
      </c>
      <c r="U61" s="14">
        <f t="shared" si="10"/>
        <v>6</v>
      </c>
      <c r="V61" s="57">
        <f t="shared" si="10"/>
        <v>75</v>
      </c>
      <c r="W61" s="57">
        <f t="shared" si="10"/>
        <v>0</v>
      </c>
      <c r="X61" s="57">
        <f t="shared" si="10"/>
        <v>45</v>
      </c>
      <c r="Y61" s="57">
        <f t="shared" si="10"/>
        <v>0</v>
      </c>
      <c r="Z61" s="57">
        <f t="shared" si="10"/>
        <v>8</v>
      </c>
      <c r="AA61" s="43">
        <f t="shared" si="10"/>
        <v>15</v>
      </c>
      <c r="AB61" s="43">
        <f t="shared" si="10"/>
        <v>0</v>
      </c>
      <c r="AC61" s="43">
        <f t="shared" si="10"/>
        <v>45</v>
      </c>
      <c r="AD61" s="43">
        <f t="shared" si="10"/>
        <v>0</v>
      </c>
      <c r="AE61" s="43">
        <f t="shared" si="10"/>
        <v>7</v>
      </c>
      <c r="AF61" s="49">
        <f t="shared" si="10"/>
        <v>10</v>
      </c>
      <c r="AG61" s="49">
        <f t="shared" si="10"/>
        <v>0</v>
      </c>
      <c r="AH61" s="49">
        <f t="shared" si="10"/>
        <v>15</v>
      </c>
      <c r="AI61" s="49">
        <f t="shared" si="10"/>
        <v>0</v>
      </c>
      <c r="AJ61" s="49">
        <f t="shared" si="10"/>
        <v>3</v>
      </c>
      <c r="AK61" s="11">
        <f t="shared" si="10"/>
        <v>295</v>
      </c>
      <c r="AL61" s="11">
        <f t="shared" si="10"/>
        <v>24</v>
      </c>
    </row>
    <row r="62" spans="1:40" ht="15.75">
      <c r="A62" s="83" t="s">
        <v>80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5"/>
      <c r="AN62" s="5"/>
    </row>
    <row r="63" spans="1:38" ht="31.5">
      <c r="A63" s="52" t="s">
        <v>132</v>
      </c>
      <c r="B63" s="50" t="s">
        <v>54</v>
      </c>
      <c r="C63" s="21"/>
      <c r="D63" s="21">
        <v>3</v>
      </c>
      <c r="E63" s="21"/>
      <c r="F63" s="21"/>
      <c r="G63" s="23"/>
      <c r="H63" s="23"/>
      <c r="I63" s="23"/>
      <c r="J63" s="23"/>
      <c r="K63" s="23"/>
      <c r="L63" s="41"/>
      <c r="M63" s="41"/>
      <c r="N63" s="41"/>
      <c r="O63" s="41"/>
      <c r="P63" s="41"/>
      <c r="Q63" s="25">
        <v>30</v>
      </c>
      <c r="R63" s="25"/>
      <c r="S63" s="25"/>
      <c r="T63" s="25"/>
      <c r="U63" s="25">
        <v>2</v>
      </c>
      <c r="V63" s="45"/>
      <c r="W63" s="45"/>
      <c r="X63" s="45"/>
      <c r="Y63" s="45"/>
      <c r="Z63" s="45"/>
      <c r="AA63" s="47"/>
      <c r="AB63" s="47"/>
      <c r="AC63" s="47"/>
      <c r="AD63" s="47"/>
      <c r="AE63" s="47"/>
      <c r="AF63" s="48"/>
      <c r="AG63" s="48"/>
      <c r="AH63" s="48"/>
      <c r="AI63" s="48"/>
      <c r="AJ63" s="48"/>
      <c r="AK63" s="21">
        <f>G63+H63+I63+J63+L63+M63+O63+N63+Q63+R63+S63+T63+V63+W63+X63+Y63+AA63+AB63+AC63+AD63+AF63+AG63+AH63+AI63</f>
        <v>30</v>
      </c>
      <c r="AL63" s="21">
        <f>K63+P63+U63+Z63+AE63+AJ63</f>
        <v>2</v>
      </c>
    </row>
    <row r="64" spans="1:38" ht="15">
      <c r="A64" s="74" t="s">
        <v>133</v>
      </c>
      <c r="B64" s="137" t="s">
        <v>55</v>
      </c>
      <c r="C64" s="76"/>
      <c r="D64" s="76"/>
      <c r="E64" s="76">
        <v>3</v>
      </c>
      <c r="F64" s="76"/>
      <c r="G64" s="85"/>
      <c r="H64" s="85"/>
      <c r="I64" s="85"/>
      <c r="J64" s="85"/>
      <c r="K64" s="85"/>
      <c r="L64" s="78"/>
      <c r="M64" s="78"/>
      <c r="N64" s="78"/>
      <c r="O64" s="78"/>
      <c r="P64" s="78"/>
      <c r="Q64" s="127"/>
      <c r="R64" s="127"/>
      <c r="S64" s="127"/>
      <c r="T64" s="127"/>
      <c r="U64" s="127"/>
      <c r="V64" s="129">
        <v>30</v>
      </c>
      <c r="W64" s="129"/>
      <c r="X64" s="129"/>
      <c r="Y64" s="129"/>
      <c r="Z64" s="129">
        <v>2</v>
      </c>
      <c r="AA64" s="133"/>
      <c r="AB64" s="133"/>
      <c r="AC64" s="133"/>
      <c r="AD64" s="133"/>
      <c r="AE64" s="133"/>
      <c r="AF64" s="131"/>
      <c r="AG64" s="131"/>
      <c r="AH64" s="131"/>
      <c r="AI64" s="131"/>
      <c r="AJ64" s="131"/>
      <c r="AK64" s="76">
        <f>G64+H64+I64+J64+L64+M64+O64+N64+Q64+R64+T64+V64+W64+X64+Y64+AA64+AB64+AC64+AD64+AF64+AG64+AH64+AI64+G65+H65+I65+J65+L65+M65+O65+N65+Q65+R65+S64+T65+V65+W65+X65+Y65+AA65+AB65+AC65+AD65+AF65+AG65+AH65+AI65</f>
        <v>30</v>
      </c>
      <c r="AL64" s="76">
        <f>K64+P64+U64+Z64+AE64+AJ64+K65+P65+U65+Z65+AE65+AJ65</f>
        <v>2</v>
      </c>
    </row>
    <row r="65" spans="1:38" ht="15">
      <c r="A65" s="75"/>
      <c r="B65" s="138"/>
      <c r="C65" s="77"/>
      <c r="D65" s="77"/>
      <c r="E65" s="77"/>
      <c r="F65" s="77"/>
      <c r="G65" s="86"/>
      <c r="H65" s="86"/>
      <c r="I65" s="86"/>
      <c r="J65" s="86"/>
      <c r="K65" s="86"/>
      <c r="L65" s="79"/>
      <c r="M65" s="79"/>
      <c r="N65" s="79"/>
      <c r="O65" s="79"/>
      <c r="P65" s="79"/>
      <c r="Q65" s="128"/>
      <c r="R65" s="128"/>
      <c r="S65" s="128"/>
      <c r="T65" s="128"/>
      <c r="U65" s="128"/>
      <c r="V65" s="130"/>
      <c r="W65" s="130"/>
      <c r="X65" s="130"/>
      <c r="Y65" s="130"/>
      <c r="Z65" s="130"/>
      <c r="AA65" s="134"/>
      <c r="AB65" s="134"/>
      <c r="AC65" s="134"/>
      <c r="AD65" s="134"/>
      <c r="AE65" s="134"/>
      <c r="AF65" s="132"/>
      <c r="AG65" s="132"/>
      <c r="AH65" s="132"/>
      <c r="AI65" s="132"/>
      <c r="AJ65" s="132"/>
      <c r="AK65" s="77"/>
      <c r="AL65" s="77"/>
    </row>
    <row r="66" spans="1:38" ht="47.25">
      <c r="A66" s="52" t="s">
        <v>134</v>
      </c>
      <c r="B66" s="50" t="s">
        <v>62</v>
      </c>
      <c r="C66" s="21"/>
      <c r="D66" s="21">
        <v>4</v>
      </c>
      <c r="E66" s="21"/>
      <c r="F66" s="21"/>
      <c r="G66" s="23"/>
      <c r="H66" s="23"/>
      <c r="I66" s="23"/>
      <c r="J66" s="23"/>
      <c r="K66" s="23"/>
      <c r="L66" s="41"/>
      <c r="M66" s="41"/>
      <c r="N66" s="41"/>
      <c r="O66" s="41"/>
      <c r="P66" s="41"/>
      <c r="Q66" s="25"/>
      <c r="R66" s="25"/>
      <c r="S66" s="25"/>
      <c r="T66" s="25"/>
      <c r="U66" s="25"/>
      <c r="V66" s="45"/>
      <c r="W66" s="45"/>
      <c r="X66" s="45">
        <v>30</v>
      </c>
      <c r="Y66" s="45"/>
      <c r="Z66" s="45">
        <v>3</v>
      </c>
      <c r="AA66" s="47"/>
      <c r="AB66" s="47"/>
      <c r="AC66" s="47"/>
      <c r="AD66" s="47"/>
      <c r="AE66" s="47"/>
      <c r="AF66" s="48"/>
      <c r="AG66" s="48"/>
      <c r="AH66" s="48"/>
      <c r="AI66" s="48"/>
      <c r="AJ66" s="48"/>
      <c r="AK66" s="21">
        <f>G66+H66+I66+J66+L66+M66+O66+N66+Q66+R66+S66+T66+V66+W66+X66+Y66+AA66+AB66+AC66+AD66+AF66+AG66+AH66+AI66</f>
        <v>30</v>
      </c>
      <c r="AL66" s="21">
        <f aca="true" t="shared" si="11" ref="AL66:AL74">K66+P66+U66+Z66+AE66+AJ66</f>
        <v>3</v>
      </c>
    </row>
    <row r="67" spans="1:38" ht="47.25">
      <c r="A67" s="52" t="s">
        <v>135</v>
      </c>
      <c r="B67" s="50" t="s">
        <v>153</v>
      </c>
      <c r="C67" s="21"/>
      <c r="D67" s="21"/>
      <c r="E67" s="21">
        <v>4</v>
      </c>
      <c r="F67" s="21"/>
      <c r="G67" s="23"/>
      <c r="H67" s="23"/>
      <c r="I67" s="23"/>
      <c r="J67" s="23"/>
      <c r="K67" s="23"/>
      <c r="L67" s="41"/>
      <c r="M67" s="41"/>
      <c r="N67" s="41"/>
      <c r="O67" s="41"/>
      <c r="P67" s="41"/>
      <c r="Q67" s="25"/>
      <c r="R67" s="25"/>
      <c r="S67" s="25"/>
      <c r="T67" s="25"/>
      <c r="U67" s="25"/>
      <c r="V67" s="45"/>
      <c r="W67" s="45"/>
      <c r="X67" s="45"/>
      <c r="Y67" s="45"/>
      <c r="Z67" s="45"/>
      <c r="AA67" s="47"/>
      <c r="AB67" s="47"/>
      <c r="AC67" s="47"/>
      <c r="AD67" s="47"/>
      <c r="AE67" s="47"/>
      <c r="AF67" s="48">
        <v>30</v>
      </c>
      <c r="AG67" s="48"/>
      <c r="AH67" s="48"/>
      <c r="AI67" s="48"/>
      <c r="AJ67" s="48">
        <v>2</v>
      </c>
      <c r="AK67" s="21">
        <f>G67+H67+I67+J67+L67+M67+O67+N67+Q67+R67+S67+T67+V67+W67+X67+Y67+AA67+AB67+AC67+AD67+AF67+AG67+AH67+AI67</f>
        <v>30</v>
      </c>
      <c r="AL67" s="21">
        <f t="shared" si="11"/>
        <v>2</v>
      </c>
    </row>
    <row r="68" spans="1:38" ht="47.25">
      <c r="A68" s="52" t="s">
        <v>136</v>
      </c>
      <c r="B68" s="50" t="s">
        <v>56</v>
      </c>
      <c r="C68" s="21"/>
      <c r="D68" s="21"/>
      <c r="E68" s="21">
        <v>4</v>
      </c>
      <c r="F68" s="21"/>
      <c r="G68" s="23"/>
      <c r="H68" s="23"/>
      <c r="I68" s="23"/>
      <c r="J68" s="23"/>
      <c r="K68" s="23"/>
      <c r="L68" s="41"/>
      <c r="M68" s="41"/>
      <c r="N68" s="41"/>
      <c r="O68" s="41"/>
      <c r="P68" s="41"/>
      <c r="Q68" s="25">
        <v>30</v>
      </c>
      <c r="R68" s="25"/>
      <c r="S68" s="25"/>
      <c r="T68" s="25"/>
      <c r="U68" s="25">
        <v>2</v>
      </c>
      <c r="V68" s="45"/>
      <c r="W68" s="45"/>
      <c r="X68" s="45"/>
      <c r="Y68" s="45"/>
      <c r="Z68" s="45"/>
      <c r="AA68" s="47"/>
      <c r="AB68" s="47"/>
      <c r="AC68" s="47"/>
      <c r="AD68" s="47"/>
      <c r="AE68" s="47"/>
      <c r="AF68" s="48"/>
      <c r="AG68" s="48"/>
      <c r="AH68" s="48"/>
      <c r="AI68" s="48"/>
      <c r="AJ68" s="48"/>
      <c r="AK68" s="21">
        <f aca="true" t="shared" si="12" ref="AK68:AK74">G68+H68+I68+J68+L68+M68+O68+N68+Q68+R68+S68+T68+V68+W68+X68+Y68+AA68+AB68+AC68+AD68+AF68+AG68+AH68+AI68</f>
        <v>30</v>
      </c>
      <c r="AL68" s="21">
        <f t="shared" si="11"/>
        <v>2</v>
      </c>
    </row>
    <row r="69" spans="1:38" ht="63">
      <c r="A69" s="52" t="s">
        <v>137</v>
      </c>
      <c r="B69" s="50" t="s">
        <v>57</v>
      </c>
      <c r="C69" s="21"/>
      <c r="D69" s="21"/>
      <c r="E69" s="21">
        <v>3</v>
      </c>
      <c r="F69" s="21"/>
      <c r="G69" s="23"/>
      <c r="H69" s="23"/>
      <c r="I69" s="23"/>
      <c r="J69" s="23"/>
      <c r="K69" s="23"/>
      <c r="L69" s="41"/>
      <c r="M69" s="41"/>
      <c r="N69" s="41"/>
      <c r="O69" s="41"/>
      <c r="P69" s="41"/>
      <c r="Q69" s="25">
        <v>30</v>
      </c>
      <c r="R69" s="25"/>
      <c r="S69" s="25"/>
      <c r="T69" s="25"/>
      <c r="U69" s="25">
        <v>2</v>
      </c>
      <c r="V69" s="45"/>
      <c r="W69" s="45"/>
      <c r="X69" s="45"/>
      <c r="Y69" s="45"/>
      <c r="Z69" s="45"/>
      <c r="AA69" s="47"/>
      <c r="AB69" s="47"/>
      <c r="AC69" s="47"/>
      <c r="AD69" s="47"/>
      <c r="AE69" s="47"/>
      <c r="AF69" s="48"/>
      <c r="AG69" s="48"/>
      <c r="AH69" s="48"/>
      <c r="AI69" s="48"/>
      <c r="AJ69" s="48"/>
      <c r="AK69" s="21">
        <f t="shared" si="12"/>
        <v>30</v>
      </c>
      <c r="AL69" s="21">
        <f t="shared" si="11"/>
        <v>2</v>
      </c>
    </row>
    <row r="70" spans="1:38" ht="31.5">
      <c r="A70" s="52" t="s">
        <v>138</v>
      </c>
      <c r="B70" s="50" t="s">
        <v>142</v>
      </c>
      <c r="C70" s="21"/>
      <c r="D70" s="21"/>
      <c r="E70" s="21">
        <v>4</v>
      </c>
      <c r="F70" s="21"/>
      <c r="G70" s="23"/>
      <c r="H70" s="23"/>
      <c r="I70" s="23"/>
      <c r="J70" s="23"/>
      <c r="K70" s="23"/>
      <c r="L70" s="41"/>
      <c r="M70" s="41"/>
      <c r="N70" s="41"/>
      <c r="O70" s="41"/>
      <c r="P70" s="41"/>
      <c r="Q70" s="25"/>
      <c r="R70" s="25"/>
      <c r="S70" s="25"/>
      <c r="T70" s="25"/>
      <c r="U70" s="25"/>
      <c r="V70" s="45"/>
      <c r="W70" s="45"/>
      <c r="X70" s="45">
        <v>30</v>
      </c>
      <c r="Y70" s="45"/>
      <c r="Z70" s="45">
        <v>2</v>
      </c>
      <c r="AA70" s="47"/>
      <c r="AB70" s="47"/>
      <c r="AC70" s="47"/>
      <c r="AD70" s="47"/>
      <c r="AE70" s="47"/>
      <c r="AF70" s="48"/>
      <c r="AG70" s="48"/>
      <c r="AH70" s="48"/>
      <c r="AI70" s="48"/>
      <c r="AJ70" s="48"/>
      <c r="AK70" s="21">
        <f>G70+H70+I70+J70+L70+M70+O70+N70+Q70+R70+S70+T70+V70+W70+X70+Y70+AA70+AB70+AC70+AD70+AF70+AG70+AH70+AI70</f>
        <v>30</v>
      </c>
      <c r="AL70" s="21">
        <f t="shared" si="11"/>
        <v>2</v>
      </c>
    </row>
    <row r="71" spans="1:38" ht="31.5" customHeight="1">
      <c r="A71" s="52" t="s">
        <v>139</v>
      </c>
      <c r="B71" s="50" t="s">
        <v>67</v>
      </c>
      <c r="C71" s="21"/>
      <c r="D71" s="21"/>
      <c r="E71" s="21">
        <v>6</v>
      </c>
      <c r="F71" s="21">
        <v>5</v>
      </c>
      <c r="G71" s="23"/>
      <c r="H71" s="23"/>
      <c r="I71" s="23"/>
      <c r="J71" s="23"/>
      <c r="K71" s="23"/>
      <c r="L71" s="41"/>
      <c r="M71" s="41"/>
      <c r="N71" s="41"/>
      <c r="O71" s="41"/>
      <c r="P71" s="41"/>
      <c r="Q71" s="25"/>
      <c r="R71" s="25"/>
      <c r="S71" s="25"/>
      <c r="T71" s="25"/>
      <c r="U71" s="25"/>
      <c r="V71" s="45"/>
      <c r="W71" s="45"/>
      <c r="X71" s="45"/>
      <c r="Y71" s="45"/>
      <c r="Z71" s="45"/>
      <c r="AA71" s="47">
        <v>30</v>
      </c>
      <c r="AB71" s="47"/>
      <c r="AC71" s="47"/>
      <c r="AD71" s="47"/>
      <c r="AE71" s="47">
        <v>2</v>
      </c>
      <c r="AF71" s="48">
        <v>10</v>
      </c>
      <c r="AG71" s="48"/>
      <c r="AH71" s="48"/>
      <c r="AI71" s="48"/>
      <c r="AJ71" s="48">
        <v>1</v>
      </c>
      <c r="AK71" s="21">
        <f>G71+H71+I71+J71+L71+M71+O71+N71+Q71+R71+S71+T71+V71+W71+X71+Y71+AA71+AB71+AC71+AD71+AF71+AG71+AH71+AI71</f>
        <v>40</v>
      </c>
      <c r="AL71" s="21">
        <f t="shared" si="11"/>
        <v>3</v>
      </c>
    </row>
    <row r="72" spans="1:38" ht="31.5">
      <c r="A72" s="52" t="s">
        <v>141</v>
      </c>
      <c r="B72" s="50" t="s">
        <v>58</v>
      </c>
      <c r="C72" s="21"/>
      <c r="D72" s="21"/>
      <c r="E72" s="21">
        <v>4</v>
      </c>
      <c r="F72" s="21"/>
      <c r="G72" s="23"/>
      <c r="H72" s="23"/>
      <c r="I72" s="23"/>
      <c r="J72" s="23"/>
      <c r="K72" s="23"/>
      <c r="L72" s="41"/>
      <c r="M72" s="41"/>
      <c r="N72" s="41"/>
      <c r="O72" s="41"/>
      <c r="P72" s="41"/>
      <c r="Q72" s="25"/>
      <c r="R72" s="25"/>
      <c r="S72" s="25"/>
      <c r="T72" s="25"/>
      <c r="U72" s="25"/>
      <c r="V72" s="45"/>
      <c r="W72" s="45"/>
      <c r="X72" s="45">
        <v>15</v>
      </c>
      <c r="Y72" s="45"/>
      <c r="Z72" s="45">
        <v>1</v>
      </c>
      <c r="AA72" s="47"/>
      <c r="AB72" s="47"/>
      <c r="AC72" s="47"/>
      <c r="AD72" s="47"/>
      <c r="AE72" s="47"/>
      <c r="AF72" s="48"/>
      <c r="AG72" s="48"/>
      <c r="AH72" s="48"/>
      <c r="AI72" s="48"/>
      <c r="AJ72" s="48"/>
      <c r="AK72" s="21">
        <f t="shared" si="12"/>
        <v>15</v>
      </c>
      <c r="AL72" s="21">
        <f t="shared" si="11"/>
        <v>1</v>
      </c>
    </row>
    <row r="73" spans="1:38" ht="31.5">
      <c r="A73" s="52" t="s">
        <v>152</v>
      </c>
      <c r="B73" s="50" t="s">
        <v>101</v>
      </c>
      <c r="C73" s="21"/>
      <c r="D73" s="21"/>
      <c r="E73" s="21">
        <v>3</v>
      </c>
      <c r="F73" s="21"/>
      <c r="G73" s="23"/>
      <c r="H73" s="23"/>
      <c r="I73" s="23"/>
      <c r="J73" s="23"/>
      <c r="K73" s="23"/>
      <c r="L73" s="41"/>
      <c r="M73" s="41"/>
      <c r="N73" s="41"/>
      <c r="O73" s="41"/>
      <c r="P73" s="41"/>
      <c r="Q73" s="25"/>
      <c r="R73" s="25"/>
      <c r="S73" s="25"/>
      <c r="T73" s="25"/>
      <c r="U73" s="25"/>
      <c r="V73" s="45"/>
      <c r="W73" s="45"/>
      <c r="X73" s="45"/>
      <c r="Y73" s="45"/>
      <c r="Z73" s="45"/>
      <c r="AA73" s="47"/>
      <c r="AB73" s="47"/>
      <c r="AC73" s="47">
        <v>30</v>
      </c>
      <c r="AD73" s="47"/>
      <c r="AE73" s="47">
        <v>2</v>
      </c>
      <c r="AF73" s="48"/>
      <c r="AG73" s="48"/>
      <c r="AH73" s="48"/>
      <c r="AI73" s="48"/>
      <c r="AJ73" s="48"/>
      <c r="AK73" s="21">
        <f>G73+H73+I73+J73+L73+M73+O73+N73+Q73+R73+S73+T73+V73+W73+X73+Y73+AA73+AB73+AC73+AD73+AF73+AG73+AH73+AI73</f>
        <v>30</v>
      </c>
      <c r="AL73" s="21">
        <f t="shared" si="11"/>
        <v>2</v>
      </c>
    </row>
    <row r="74" spans="1:38" ht="47.25">
      <c r="A74" s="52" t="s">
        <v>158</v>
      </c>
      <c r="B74" s="50" t="s">
        <v>88</v>
      </c>
      <c r="C74" s="21"/>
      <c r="D74" s="21"/>
      <c r="E74" s="21"/>
      <c r="F74" s="21">
        <v>6</v>
      </c>
      <c r="G74" s="23"/>
      <c r="H74" s="23"/>
      <c r="I74" s="23"/>
      <c r="J74" s="23"/>
      <c r="K74" s="23"/>
      <c r="L74" s="41"/>
      <c r="M74" s="41"/>
      <c r="N74" s="41"/>
      <c r="O74" s="41"/>
      <c r="P74" s="41"/>
      <c r="Q74" s="25"/>
      <c r="R74" s="25"/>
      <c r="S74" s="25"/>
      <c r="T74" s="25"/>
      <c r="U74" s="25"/>
      <c r="V74" s="45"/>
      <c r="W74" s="45"/>
      <c r="X74" s="45"/>
      <c r="Y74" s="45"/>
      <c r="Z74" s="45"/>
      <c r="AA74" s="47"/>
      <c r="AB74" s="47"/>
      <c r="AC74" s="47"/>
      <c r="AD74" s="47"/>
      <c r="AE74" s="47">
        <v>3</v>
      </c>
      <c r="AF74" s="48"/>
      <c r="AG74" s="48"/>
      <c r="AH74" s="48"/>
      <c r="AI74" s="48"/>
      <c r="AJ74" s="48"/>
      <c r="AK74" s="21">
        <f t="shared" si="12"/>
        <v>0</v>
      </c>
      <c r="AL74" s="21">
        <f t="shared" si="11"/>
        <v>3</v>
      </c>
    </row>
    <row r="75" spans="1:38" ht="15.75">
      <c r="A75" s="81" t="s">
        <v>20</v>
      </c>
      <c r="B75" s="82"/>
      <c r="C75" s="11"/>
      <c r="D75" s="21"/>
      <c r="E75" s="21"/>
      <c r="F75" s="21"/>
      <c r="G75" s="37">
        <f aca="true" t="shared" si="13" ref="G75:AL75">SUM(G63:G74)</f>
        <v>0</v>
      </c>
      <c r="H75" s="37">
        <f t="shared" si="13"/>
        <v>0</v>
      </c>
      <c r="I75" s="37">
        <f t="shared" si="13"/>
        <v>0</v>
      </c>
      <c r="J75" s="37">
        <f t="shared" si="13"/>
        <v>0</v>
      </c>
      <c r="K75" s="37">
        <f t="shared" si="13"/>
        <v>0</v>
      </c>
      <c r="L75" s="42">
        <f t="shared" si="13"/>
        <v>0</v>
      </c>
      <c r="M75" s="42">
        <f t="shared" si="13"/>
        <v>0</v>
      </c>
      <c r="N75" s="42">
        <f t="shared" si="13"/>
        <v>0</v>
      </c>
      <c r="O75" s="42">
        <f t="shared" si="13"/>
        <v>0</v>
      </c>
      <c r="P75" s="42">
        <f t="shared" si="13"/>
        <v>0</v>
      </c>
      <c r="Q75" s="14">
        <f t="shared" si="13"/>
        <v>90</v>
      </c>
      <c r="R75" s="14">
        <f t="shared" si="13"/>
        <v>0</v>
      </c>
      <c r="S75" s="14">
        <f t="shared" si="13"/>
        <v>0</v>
      </c>
      <c r="T75" s="14">
        <f t="shared" si="13"/>
        <v>0</v>
      </c>
      <c r="U75" s="14">
        <f t="shared" si="13"/>
        <v>6</v>
      </c>
      <c r="V75" s="57">
        <f t="shared" si="13"/>
        <v>30</v>
      </c>
      <c r="W75" s="57">
        <f t="shared" si="13"/>
        <v>0</v>
      </c>
      <c r="X75" s="57">
        <f t="shared" si="13"/>
        <v>75</v>
      </c>
      <c r="Y75" s="57">
        <f t="shared" si="13"/>
        <v>0</v>
      </c>
      <c r="Z75" s="57">
        <f t="shared" si="13"/>
        <v>8</v>
      </c>
      <c r="AA75" s="43">
        <f t="shared" si="13"/>
        <v>30</v>
      </c>
      <c r="AB75" s="43">
        <f t="shared" si="13"/>
        <v>0</v>
      </c>
      <c r="AC75" s="43">
        <f t="shared" si="13"/>
        <v>30</v>
      </c>
      <c r="AD75" s="43">
        <f t="shared" si="13"/>
        <v>0</v>
      </c>
      <c r="AE75" s="43">
        <f t="shared" si="13"/>
        <v>7</v>
      </c>
      <c r="AF75" s="49">
        <f t="shared" si="13"/>
        <v>40</v>
      </c>
      <c r="AG75" s="49">
        <f t="shared" si="13"/>
        <v>0</v>
      </c>
      <c r="AH75" s="49">
        <f t="shared" si="13"/>
        <v>0</v>
      </c>
      <c r="AI75" s="49">
        <f t="shared" si="13"/>
        <v>0</v>
      </c>
      <c r="AJ75" s="49">
        <f t="shared" si="13"/>
        <v>3</v>
      </c>
      <c r="AK75" s="11">
        <f t="shared" si="13"/>
        <v>295</v>
      </c>
      <c r="AL75" s="11">
        <f t="shared" si="13"/>
        <v>24</v>
      </c>
    </row>
    <row r="76" spans="1:38" ht="51.75" customHeight="1">
      <c r="A76" s="125" t="s">
        <v>115</v>
      </c>
      <c r="B76" s="126"/>
      <c r="C76" s="11"/>
      <c r="D76" s="21"/>
      <c r="E76" s="21"/>
      <c r="F76" s="21"/>
      <c r="G76" s="37">
        <f aca="true" t="shared" si="14" ref="G76:AL76">G44+G61</f>
        <v>100</v>
      </c>
      <c r="H76" s="37">
        <f t="shared" si="14"/>
        <v>0</v>
      </c>
      <c r="I76" s="37">
        <f t="shared" si="14"/>
        <v>300</v>
      </c>
      <c r="J76" s="37">
        <f t="shared" si="14"/>
        <v>0</v>
      </c>
      <c r="K76" s="37">
        <f t="shared" si="14"/>
        <v>30</v>
      </c>
      <c r="L76" s="42">
        <f t="shared" si="14"/>
        <v>120</v>
      </c>
      <c r="M76" s="42">
        <f t="shared" si="14"/>
        <v>0</v>
      </c>
      <c r="N76" s="42">
        <f t="shared" si="14"/>
        <v>260</v>
      </c>
      <c r="O76" s="42">
        <f t="shared" si="14"/>
        <v>0</v>
      </c>
      <c r="P76" s="42">
        <f t="shared" si="14"/>
        <v>30</v>
      </c>
      <c r="Q76" s="14">
        <f t="shared" si="14"/>
        <v>150</v>
      </c>
      <c r="R76" s="14">
        <f t="shared" si="14"/>
        <v>0</v>
      </c>
      <c r="S76" s="14">
        <f t="shared" si="14"/>
        <v>255</v>
      </c>
      <c r="T76" s="14">
        <f t="shared" si="14"/>
        <v>0</v>
      </c>
      <c r="U76" s="14">
        <f t="shared" si="14"/>
        <v>30</v>
      </c>
      <c r="V76" s="57">
        <f t="shared" si="14"/>
        <v>195</v>
      </c>
      <c r="W76" s="57">
        <f t="shared" si="14"/>
        <v>0</v>
      </c>
      <c r="X76" s="57">
        <f t="shared" si="14"/>
        <v>225</v>
      </c>
      <c r="Y76" s="57">
        <f t="shared" si="14"/>
        <v>0</v>
      </c>
      <c r="Z76" s="57">
        <f t="shared" si="14"/>
        <v>30</v>
      </c>
      <c r="AA76" s="43">
        <f t="shared" si="14"/>
        <v>90</v>
      </c>
      <c r="AB76" s="43">
        <f t="shared" si="14"/>
        <v>0</v>
      </c>
      <c r="AC76" s="43">
        <f t="shared" si="14"/>
        <v>165</v>
      </c>
      <c r="AD76" s="43">
        <f t="shared" si="14"/>
        <v>30</v>
      </c>
      <c r="AE76" s="43">
        <f t="shared" si="14"/>
        <v>30</v>
      </c>
      <c r="AF76" s="49">
        <f t="shared" si="14"/>
        <v>45</v>
      </c>
      <c r="AG76" s="49">
        <f t="shared" si="14"/>
        <v>0</v>
      </c>
      <c r="AH76" s="49">
        <f t="shared" si="14"/>
        <v>115</v>
      </c>
      <c r="AI76" s="49">
        <f t="shared" si="14"/>
        <v>30</v>
      </c>
      <c r="AJ76" s="49">
        <f t="shared" si="14"/>
        <v>30</v>
      </c>
      <c r="AK76" s="11">
        <f t="shared" si="14"/>
        <v>2080</v>
      </c>
      <c r="AL76" s="11">
        <f t="shared" si="14"/>
        <v>180</v>
      </c>
    </row>
    <row r="77" spans="1:38" ht="47.25" customHeight="1">
      <c r="A77" s="125" t="s">
        <v>99</v>
      </c>
      <c r="B77" s="126"/>
      <c r="C77" s="11"/>
      <c r="D77" s="11"/>
      <c r="E77" s="11"/>
      <c r="F77" s="11"/>
      <c r="G77" s="37">
        <f aca="true" t="shared" si="15" ref="G77:AL77">G45+G61</f>
        <v>100</v>
      </c>
      <c r="H77" s="37">
        <f t="shared" si="15"/>
        <v>0</v>
      </c>
      <c r="I77" s="37">
        <f t="shared" si="15"/>
        <v>330</v>
      </c>
      <c r="J77" s="37">
        <f t="shared" si="15"/>
        <v>0</v>
      </c>
      <c r="K77" s="37">
        <f t="shared" si="15"/>
        <v>30</v>
      </c>
      <c r="L77" s="42">
        <f t="shared" si="15"/>
        <v>120</v>
      </c>
      <c r="M77" s="42">
        <f t="shared" si="15"/>
        <v>0</v>
      </c>
      <c r="N77" s="42">
        <f t="shared" si="15"/>
        <v>290</v>
      </c>
      <c r="O77" s="42">
        <f t="shared" si="15"/>
        <v>0</v>
      </c>
      <c r="P77" s="42">
        <f t="shared" si="15"/>
        <v>30</v>
      </c>
      <c r="Q77" s="14">
        <f t="shared" si="15"/>
        <v>150</v>
      </c>
      <c r="R77" s="14">
        <f t="shared" si="15"/>
        <v>0</v>
      </c>
      <c r="S77" s="14">
        <f t="shared" si="15"/>
        <v>255</v>
      </c>
      <c r="T77" s="14">
        <f t="shared" si="15"/>
        <v>0</v>
      </c>
      <c r="U77" s="14">
        <f t="shared" si="15"/>
        <v>30</v>
      </c>
      <c r="V77" s="57">
        <f t="shared" si="15"/>
        <v>195</v>
      </c>
      <c r="W77" s="57">
        <f t="shared" si="15"/>
        <v>0</v>
      </c>
      <c r="X77" s="57">
        <f t="shared" si="15"/>
        <v>225</v>
      </c>
      <c r="Y77" s="57">
        <f t="shared" si="15"/>
        <v>0</v>
      </c>
      <c r="Z77" s="57">
        <f t="shared" si="15"/>
        <v>30</v>
      </c>
      <c r="AA77" s="43">
        <f t="shared" si="15"/>
        <v>90</v>
      </c>
      <c r="AB77" s="43">
        <f t="shared" si="15"/>
        <v>0</v>
      </c>
      <c r="AC77" s="43">
        <f t="shared" si="15"/>
        <v>165</v>
      </c>
      <c r="AD77" s="43">
        <f t="shared" si="15"/>
        <v>30</v>
      </c>
      <c r="AE77" s="43">
        <f t="shared" si="15"/>
        <v>30</v>
      </c>
      <c r="AF77" s="49">
        <f t="shared" si="15"/>
        <v>45</v>
      </c>
      <c r="AG77" s="49">
        <f t="shared" si="15"/>
        <v>0</v>
      </c>
      <c r="AH77" s="49">
        <f t="shared" si="15"/>
        <v>115</v>
      </c>
      <c r="AI77" s="49">
        <f t="shared" si="15"/>
        <v>30</v>
      </c>
      <c r="AJ77" s="49">
        <f t="shared" si="15"/>
        <v>30</v>
      </c>
      <c r="AK77" s="11">
        <f t="shared" si="15"/>
        <v>2140</v>
      </c>
      <c r="AL77" s="11">
        <f t="shared" si="15"/>
        <v>180</v>
      </c>
    </row>
    <row r="78" spans="1:38" ht="35.25" customHeight="1">
      <c r="A78" s="98" t="s">
        <v>116</v>
      </c>
      <c r="B78" s="98"/>
      <c r="C78" s="11"/>
      <c r="D78" s="11"/>
      <c r="E78" s="11"/>
      <c r="F78" s="11"/>
      <c r="G78" s="37">
        <f aca="true" t="shared" si="16" ref="G78:AL78">G44+G75</f>
        <v>100</v>
      </c>
      <c r="H78" s="37">
        <f t="shared" si="16"/>
        <v>0</v>
      </c>
      <c r="I78" s="37">
        <f t="shared" si="16"/>
        <v>300</v>
      </c>
      <c r="J78" s="37">
        <f t="shared" si="16"/>
        <v>0</v>
      </c>
      <c r="K78" s="37">
        <f t="shared" si="16"/>
        <v>30</v>
      </c>
      <c r="L78" s="42">
        <f t="shared" si="16"/>
        <v>120</v>
      </c>
      <c r="M78" s="42">
        <f t="shared" si="16"/>
        <v>0</v>
      </c>
      <c r="N78" s="42">
        <f t="shared" si="16"/>
        <v>260</v>
      </c>
      <c r="O78" s="42">
        <f t="shared" si="16"/>
        <v>0</v>
      </c>
      <c r="P78" s="42">
        <f t="shared" si="16"/>
        <v>30</v>
      </c>
      <c r="Q78" s="14">
        <f t="shared" si="16"/>
        <v>150</v>
      </c>
      <c r="R78" s="14">
        <f t="shared" si="16"/>
        <v>0</v>
      </c>
      <c r="S78" s="14">
        <f t="shared" si="16"/>
        <v>255</v>
      </c>
      <c r="T78" s="14">
        <f t="shared" si="16"/>
        <v>0</v>
      </c>
      <c r="U78" s="14">
        <f t="shared" si="16"/>
        <v>30</v>
      </c>
      <c r="V78" s="57">
        <f t="shared" si="16"/>
        <v>150</v>
      </c>
      <c r="W78" s="57">
        <f t="shared" si="16"/>
        <v>0</v>
      </c>
      <c r="X78" s="57">
        <f t="shared" si="16"/>
        <v>255</v>
      </c>
      <c r="Y78" s="57">
        <f t="shared" si="16"/>
        <v>0</v>
      </c>
      <c r="Z78" s="57">
        <f t="shared" si="16"/>
        <v>30</v>
      </c>
      <c r="AA78" s="43">
        <f t="shared" si="16"/>
        <v>105</v>
      </c>
      <c r="AB78" s="43">
        <f t="shared" si="16"/>
        <v>0</v>
      </c>
      <c r="AC78" s="43">
        <f t="shared" si="16"/>
        <v>150</v>
      </c>
      <c r="AD78" s="43">
        <f t="shared" si="16"/>
        <v>30</v>
      </c>
      <c r="AE78" s="43">
        <f t="shared" si="16"/>
        <v>30</v>
      </c>
      <c r="AF78" s="49">
        <f t="shared" si="16"/>
        <v>75</v>
      </c>
      <c r="AG78" s="49">
        <f t="shared" si="16"/>
        <v>0</v>
      </c>
      <c r="AH78" s="49">
        <f t="shared" si="16"/>
        <v>100</v>
      </c>
      <c r="AI78" s="49">
        <f t="shared" si="16"/>
        <v>30</v>
      </c>
      <c r="AJ78" s="49">
        <f t="shared" si="16"/>
        <v>30</v>
      </c>
      <c r="AK78" s="11">
        <f t="shared" si="16"/>
        <v>2080</v>
      </c>
      <c r="AL78" s="11">
        <f t="shared" si="16"/>
        <v>180</v>
      </c>
    </row>
    <row r="79" spans="1:38" ht="35.25" customHeight="1">
      <c r="A79" s="98" t="s">
        <v>100</v>
      </c>
      <c r="B79" s="98"/>
      <c r="C79" s="11"/>
      <c r="D79" s="11"/>
      <c r="E79" s="11"/>
      <c r="F79" s="11"/>
      <c r="G79" s="37">
        <f aca="true" t="shared" si="17" ref="G79:AL79">G45+G75</f>
        <v>100</v>
      </c>
      <c r="H79" s="37">
        <f t="shared" si="17"/>
        <v>0</v>
      </c>
      <c r="I79" s="37">
        <f t="shared" si="17"/>
        <v>330</v>
      </c>
      <c r="J79" s="37">
        <f t="shared" si="17"/>
        <v>0</v>
      </c>
      <c r="K79" s="37">
        <f t="shared" si="17"/>
        <v>30</v>
      </c>
      <c r="L79" s="42">
        <f t="shared" si="17"/>
        <v>120</v>
      </c>
      <c r="M79" s="42">
        <f t="shared" si="17"/>
        <v>0</v>
      </c>
      <c r="N79" s="42">
        <f t="shared" si="17"/>
        <v>290</v>
      </c>
      <c r="O79" s="42">
        <f t="shared" si="17"/>
        <v>0</v>
      </c>
      <c r="P79" s="42">
        <f t="shared" si="17"/>
        <v>30</v>
      </c>
      <c r="Q79" s="14">
        <f t="shared" si="17"/>
        <v>150</v>
      </c>
      <c r="R79" s="14">
        <f t="shared" si="17"/>
        <v>0</v>
      </c>
      <c r="S79" s="14">
        <f t="shared" si="17"/>
        <v>255</v>
      </c>
      <c r="T79" s="14">
        <f t="shared" si="17"/>
        <v>0</v>
      </c>
      <c r="U79" s="14">
        <f t="shared" si="17"/>
        <v>30</v>
      </c>
      <c r="V79" s="57">
        <f t="shared" si="17"/>
        <v>150</v>
      </c>
      <c r="W79" s="57">
        <f t="shared" si="17"/>
        <v>0</v>
      </c>
      <c r="X79" s="57">
        <f t="shared" si="17"/>
        <v>255</v>
      </c>
      <c r="Y79" s="57">
        <f t="shared" si="17"/>
        <v>0</v>
      </c>
      <c r="Z79" s="57">
        <f t="shared" si="17"/>
        <v>30</v>
      </c>
      <c r="AA79" s="43">
        <f t="shared" si="17"/>
        <v>105</v>
      </c>
      <c r="AB79" s="43">
        <f t="shared" si="17"/>
        <v>0</v>
      </c>
      <c r="AC79" s="43">
        <f t="shared" si="17"/>
        <v>150</v>
      </c>
      <c r="AD79" s="43">
        <f t="shared" si="17"/>
        <v>30</v>
      </c>
      <c r="AE79" s="43">
        <f t="shared" si="17"/>
        <v>30</v>
      </c>
      <c r="AF79" s="49">
        <f t="shared" si="17"/>
        <v>75</v>
      </c>
      <c r="AG79" s="49">
        <f t="shared" si="17"/>
        <v>0</v>
      </c>
      <c r="AH79" s="49">
        <f t="shared" si="17"/>
        <v>100</v>
      </c>
      <c r="AI79" s="49">
        <f t="shared" si="17"/>
        <v>30</v>
      </c>
      <c r="AJ79" s="49">
        <f t="shared" si="17"/>
        <v>30</v>
      </c>
      <c r="AK79" s="11">
        <f t="shared" si="17"/>
        <v>2140</v>
      </c>
      <c r="AL79" s="11">
        <f t="shared" si="17"/>
        <v>180</v>
      </c>
    </row>
    <row r="80" spans="1:38" ht="15">
      <c r="A80" s="27"/>
      <c r="B80" s="29"/>
      <c r="C80" s="28"/>
      <c r="D80" s="30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ht="15">
      <c r="A81" s="27"/>
      <c r="B81" s="33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</row>
    <row r="82" spans="1:38" ht="15">
      <c r="A82" s="27"/>
      <c r="B82" s="80" t="s">
        <v>143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</row>
    <row r="83" spans="1:38" ht="15">
      <c r="A83" s="27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</row>
    <row r="84" spans="1:38" ht="15.75" customHeight="1">
      <c r="A84" s="27"/>
      <c r="B84" s="80" t="s">
        <v>110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</row>
    <row r="85" spans="1:38" ht="16.5" customHeight="1">
      <c r="A85" s="27"/>
      <c r="B85" s="80" t="s">
        <v>111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</row>
    <row r="86" spans="1:38" ht="16.5" customHeight="1">
      <c r="A86" s="27"/>
      <c r="B86" s="80" t="s">
        <v>112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</row>
    <row r="87" spans="1:38" ht="15">
      <c r="A87" s="27"/>
      <c r="B87" s="80" t="s">
        <v>147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</row>
    <row r="88" spans="1:38" ht="15.75">
      <c r="A88" s="27"/>
      <c r="B88" s="53"/>
      <c r="C88" s="54"/>
      <c r="D88" s="55"/>
      <c r="E88" s="54"/>
      <c r="F88" s="56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</row>
    <row r="89" spans="1:38" ht="15.75">
      <c r="A89" s="27"/>
      <c r="B89" s="53"/>
      <c r="C89" s="54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</row>
    <row r="90" spans="1:38" ht="15.75">
      <c r="A90" s="27"/>
      <c r="B90" s="53"/>
      <c r="C90" s="54"/>
      <c r="D90" s="55"/>
      <c r="E90" s="54"/>
      <c r="F90" s="56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</row>
    <row r="91" spans="1:38" ht="15.75">
      <c r="A91" s="27"/>
      <c r="B91" s="53"/>
      <c r="C91" s="54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</row>
    <row r="92" spans="2:38" ht="15.75">
      <c r="B92" s="10"/>
      <c r="C92" s="6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2:38" ht="15.75">
      <c r="B93" s="10"/>
      <c r="C93" s="6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2:38" ht="15.75">
      <c r="B94" s="10"/>
      <c r="C94" s="6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2:25" ht="15">
      <c r="B95" s="8"/>
      <c r="C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</sheetData>
  <sheetProtection/>
  <mergeCells count="126">
    <mergeCell ref="A2:AL2"/>
    <mergeCell ref="O64:O65"/>
    <mergeCell ref="N64:N65"/>
    <mergeCell ref="M64:M65"/>
    <mergeCell ref="L64:L65"/>
    <mergeCell ref="K64:K65"/>
    <mergeCell ref="R64:R65"/>
    <mergeCell ref="Q64:Q65"/>
    <mergeCell ref="P64:P65"/>
    <mergeCell ref="V64:V65"/>
    <mergeCell ref="B87:U87"/>
    <mergeCell ref="J64:J65"/>
    <mergeCell ref="S64:S65"/>
    <mergeCell ref="AD64:AD65"/>
    <mergeCell ref="AC64:AC65"/>
    <mergeCell ref="AH64:AH65"/>
    <mergeCell ref="Y64:Y65"/>
    <mergeCell ref="E64:E65"/>
    <mergeCell ref="AB64:AB65"/>
    <mergeCell ref="Z64:Z65"/>
    <mergeCell ref="AL64:AL65"/>
    <mergeCell ref="X64:X65"/>
    <mergeCell ref="W64:W65"/>
    <mergeCell ref="AJ64:AJ65"/>
    <mergeCell ref="AI64:AI65"/>
    <mergeCell ref="AK19:AK20"/>
    <mergeCell ref="C64:C65"/>
    <mergeCell ref="AK64:AK65"/>
    <mergeCell ref="F64:F65"/>
    <mergeCell ref="AA64:AA65"/>
    <mergeCell ref="AG64:AG65"/>
    <mergeCell ref="AF64:AF65"/>
    <mergeCell ref="AE64:AE65"/>
    <mergeCell ref="D64:D65"/>
    <mergeCell ref="G64:G65"/>
    <mergeCell ref="U64:U65"/>
    <mergeCell ref="H64:H65"/>
    <mergeCell ref="I64:I65"/>
    <mergeCell ref="A19:A20"/>
    <mergeCell ref="B19:B20"/>
    <mergeCell ref="C19:C20"/>
    <mergeCell ref="T64:T65"/>
    <mergeCell ref="A64:A65"/>
    <mergeCell ref="B64:B65"/>
    <mergeCell ref="AI14:AI15"/>
    <mergeCell ref="AK14:AK15"/>
    <mergeCell ref="AL14:AL15"/>
    <mergeCell ref="AC14:AC15"/>
    <mergeCell ref="AD14:AD15"/>
    <mergeCell ref="AE14:AE15"/>
    <mergeCell ref="AF14:AF15"/>
    <mergeCell ref="W14:W15"/>
    <mergeCell ref="X14:X15"/>
    <mergeCell ref="AL19:AL20"/>
    <mergeCell ref="Y14:Y15"/>
    <mergeCell ref="Z14:Z15"/>
    <mergeCell ref="AJ14:AJ15"/>
    <mergeCell ref="AG14:AG15"/>
    <mergeCell ref="AH14:AH15"/>
    <mergeCell ref="AA14:AA15"/>
    <mergeCell ref="AB14:AB15"/>
    <mergeCell ref="Q14:Q15"/>
    <mergeCell ref="R14:R15"/>
    <mergeCell ref="S14:S15"/>
    <mergeCell ref="T14:T15"/>
    <mergeCell ref="U14:U15"/>
    <mergeCell ref="V14:V15"/>
    <mergeCell ref="B86:U86"/>
    <mergeCell ref="A44:B44"/>
    <mergeCell ref="A77:B77"/>
    <mergeCell ref="A79:B79"/>
    <mergeCell ref="A76:B76"/>
    <mergeCell ref="A61:B61"/>
    <mergeCell ref="A78:B78"/>
    <mergeCell ref="B85:U85"/>
    <mergeCell ref="B84:AL84"/>
    <mergeCell ref="A45:B45"/>
    <mergeCell ref="F14:F15"/>
    <mergeCell ref="G14:G15"/>
    <mergeCell ref="H14:H15"/>
    <mergeCell ref="A1:AL1"/>
    <mergeCell ref="L8:P8"/>
    <mergeCell ref="AA7:AJ7"/>
    <mergeCell ref="D7:F8"/>
    <mergeCell ref="A7:A9"/>
    <mergeCell ref="V8:Z8"/>
    <mergeCell ref="I14:I15"/>
    <mergeCell ref="B3:K3"/>
    <mergeCell ref="E12:E13"/>
    <mergeCell ref="A10:AL10"/>
    <mergeCell ref="Q8:U8"/>
    <mergeCell ref="G6:AL6"/>
    <mergeCell ref="A6:F6"/>
    <mergeCell ref="B7:B9"/>
    <mergeCell ref="AA8:AE8"/>
    <mergeCell ref="G7:P7"/>
    <mergeCell ref="C12:C13"/>
    <mergeCell ref="D12:D13"/>
    <mergeCell ref="B4:K4"/>
    <mergeCell ref="AL7:AL9"/>
    <mergeCell ref="G8:K8"/>
    <mergeCell ref="AF8:AJ8"/>
    <mergeCell ref="Q7:Z7"/>
    <mergeCell ref="C7:C9"/>
    <mergeCell ref="AK7:AK9"/>
    <mergeCell ref="F12:F13"/>
    <mergeCell ref="B83:L83"/>
    <mergeCell ref="A75:B75"/>
    <mergeCell ref="B82:AL82"/>
    <mergeCell ref="A62:AL62"/>
    <mergeCell ref="A47:AL47"/>
    <mergeCell ref="J14:J15"/>
    <mergeCell ref="K14:K15"/>
    <mergeCell ref="L14:L15"/>
    <mergeCell ref="P14:P15"/>
    <mergeCell ref="E14:E15"/>
    <mergeCell ref="P3:AL3"/>
    <mergeCell ref="P4:AL4"/>
    <mergeCell ref="P5:AL5"/>
    <mergeCell ref="A14:A15"/>
    <mergeCell ref="C14:C15"/>
    <mergeCell ref="D14:D15"/>
    <mergeCell ref="M14:M15"/>
    <mergeCell ref="N14:N15"/>
    <mergeCell ref="O14:O15"/>
    <mergeCell ref="A12:A13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</cp:lastModifiedBy>
  <cp:lastPrinted>2015-09-10T09:25:54Z</cp:lastPrinted>
  <dcterms:created xsi:type="dcterms:W3CDTF">2010-12-06T08:38:47Z</dcterms:created>
  <dcterms:modified xsi:type="dcterms:W3CDTF">2017-09-27T21:09:14Z</dcterms:modified>
  <cp:category/>
  <cp:version/>
  <cp:contentType/>
  <cp:contentStatus/>
</cp:coreProperties>
</file>