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ugedu-my.sharepoint.com/personal/grzegorz_kotlowski_ug_edu_pl/Documents/Dokumenty/Zmiany planów studiów/2024-25/007 - Plany studiów obowiązujące w roku akademickim 2024-25/Instytut Anglistyki i Amerykanistyki/Zarządzanie instytucjami artystycznymi/"/>
    </mc:Choice>
  </mc:AlternateContent>
  <xr:revisionPtr revIDLastSave="15" documentId="8_{8700524C-7DBA-42D5-A4D5-2793CFA0BE38}" xr6:coauthVersionLast="47" xr6:coauthVersionMax="47" xr10:uidLastSave="{3433F725-0F72-4F0F-A22F-F178A02BD2F3}"/>
  <bookViews>
    <workbookView xWindow="28680" yWindow="-120" windowWidth="29040" windowHeight="15840" xr2:uid="{00000000-000D-0000-FFFF-FFFF00000000}"/>
  </bookViews>
  <sheets>
    <sheet name="Plan studiów" sheetId="1" r:id="rId1"/>
  </sheets>
  <definedNames>
    <definedName name="_xlnm.Print_Area" localSheetId="0">#N/A</definedName>
    <definedName name="_xlnm.Print_Titles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1" i="1" l="1"/>
  <c r="AK61" i="1"/>
  <c r="AJ65" i="1"/>
  <c r="AK65" i="1"/>
  <c r="AK44" i="1"/>
  <c r="AJ44" i="1" s="1"/>
  <c r="AK45" i="1"/>
  <c r="AJ45" i="1" s="1"/>
  <c r="AK46" i="1"/>
  <c r="AJ46" i="1" s="1"/>
  <c r="AK47" i="1"/>
  <c r="AJ47" i="1" s="1"/>
  <c r="AK48" i="1"/>
  <c r="AJ48" i="1" s="1"/>
  <c r="AK49" i="1"/>
  <c r="AJ49" i="1" s="1"/>
  <c r="AK50" i="1"/>
  <c r="AJ50" i="1" s="1"/>
  <c r="AK51" i="1"/>
  <c r="AJ51" i="1" s="1"/>
  <c r="AK52" i="1"/>
  <c r="AJ52" i="1" s="1"/>
  <c r="AK53" i="1"/>
  <c r="AJ53" i="1" s="1"/>
  <c r="AK54" i="1"/>
  <c r="AJ54" i="1" s="1"/>
  <c r="AK55" i="1"/>
  <c r="AJ55" i="1" s="1"/>
  <c r="AK56" i="1"/>
  <c r="AJ56" i="1" s="1"/>
  <c r="AK57" i="1"/>
  <c r="AJ57" i="1" s="1"/>
  <c r="AK58" i="1"/>
  <c r="AJ58" i="1" s="1"/>
  <c r="AK59" i="1"/>
  <c r="AJ59" i="1" s="1"/>
  <c r="AK60" i="1"/>
  <c r="AJ60" i="1" s="1"/>
  <c r="AJ43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E70" i="1"/>
  <c r="AF70" i="1"/>
  <c r="AG70" i="1"/>
  <c r="AH70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D70" i="1" s="1"/>
  <c r="AE26" i="1"/>
  <c r="AF26" i="1"/>
  <c r="AG26" i="1"/>
  <c r="AH26" i="1"/>
  <c r="AI26" i="1"/>
  <c r="AI70" i="1" s="1"/>
  <c r="AK29" i="1"/>
  <c r="AJ29" i="1" s="1"/>
  <c r="AK30" i="1"/>
  <c r="AJ30" i="1" s="1"/>
  <c r="AJ31" i="1"/>
  <c r="AK31" i="1"/>
  <c r="AJ32" i="1"/>
  <c r="AK32" i="1"/>
  <c r="AK33" i="1"/>
  <c r="AJ33" i="1" s="1"/>
  <c r="AK34" i="1"/>
  <c r="AJ34" i="1" s="1"/>
  <c r="AK35" i="1"/>
  <c r="AJ35" i="1" s="1"/>
  <c r="AK36" i="1"/>
  <c r="AJ36" i="1" s="1"/>
  <c r="AJ37" i="1"/>
  <c r="AK37" i="1"/>
  <c r="AJ38" i="1"/>
  <c r="AK38" i="1"/>
  <c r="AK39" i="1"/>
  <c r="AJ39" i="1" s="1"/>
  <c r="AK40" i="1"/>
  <c r="AJ40" i="1" s="1"/>
  <c r="AJ28" i="1"/>
  <c r="AK13" i="1"/>
  <c r="AK26" i="1" s="1"/>
  <c r="AK14" i="1"/>
  <c r="AJ14" i="1" s="1"/>
  <c r="AK15" i="1"/>
  <c r="AJ15" i="1" s="1"/>
  <c r="AK16" i="1"/>
  <c r="AJ16" i="1" s="1"/>
  <c r="AK17" i="1"/>
  <c r="AJ17" i="1" s="1"/>
  <c r="AK18" i="1"/>
  <c r="AJ18" i="1" s="1"/>
  <c r="AK19" i="1"/>
  <c r="AJ19" i="1" s="1"/>
  <c r="AK20" i="1"/>
  <c r="AJ20" i="1" s="1"/>
  <c r="AK21" i="1"/>
  <c r="AJ21" i="1" s="1"/>
  <c r="AK22" i="1"/>
  <c r="AJ22" i="1" s="1"/>
  <c r="AK23" i="1"/>
  <c r="AJ23" i="1" s="1"/>
  <c r="AK24" i="1"/>
  <c r="AJ24" i="1" s="1"/>
  <c r="AK25" i="1"/>
  <c r="AJ25" i="1" s="1"/>
  <c r="AJ12" i="1"/>
  <c r="F68" i="1"/>
  <c r="F41" i="1"/>
  <c r="F26" i="1"/>
  <c r="F69" i="1" s="1"/>
  <c r="AK28" i="1"/>
  <c r="AK43" i="1"/>
  <c r="AK12" i="1"/>
  <c r="F70" i="1"/>
  <c r="AI69" i="1" l="1"/>
  <c r="AJ68" i="1"/>
  <c r="AK68" i="1"/>
  <c r="AK70" i="1" s="1"/>
  <c r="AK41" i="1"/>
  <c r="AJ41" i="1"/>
  <c r="AJ13" i="1"/>
  <c r="AJ26" i="1" s="1"/>
  <c r="AK69" i="1"/>
  <c r="AJ70" i="1" l="1"/>
  <c r="AJ69" i="1"/>
</calcChain>
</file>

<file path=xl/sharedStrings.xml><?xml version="1.0" encoding="utf-8"?>
<sst xmlns="http://schemas.openxmlformats.org/spreadsheetml/2006/main" count="140" uniqueCount="101">
  <si>
    <t>PLAN STUDIÓW STACJONARNYCH PIERWSZEGO STOPNIA OD ROKU AKADEMICKIEGO 2022/23</t>
  </si>
  <si>
    <t>WYDZIAŁ: FILOLOGICZNY</t>
  </si>
  <si>
    <t>SPECJALNOŚĆ SCENICZNO-MENEDŻERSKA</t>
  </si>
  <si>
    <t>KIERUNEK: ZARZĄDZANIE INSTYTUCJAMI ARTYSTYCZNYMI</t>
  </si>
  <si>
    <t>SPECJALNOŚĆ MENEDŻERSKA</t>
  </si>
  <si>
    <t>PROFIL: PRAKTYCZNY</t>
  </si>
  <si>
    <t>Rozkład godzin</t>
  </si>
  <si>
    <t>Lp.</t>
  </si>
  <si>
    <t>Przedmiot*</t>
  </si>
  <si>
    <t>Forma zaliczenia po semestrze</t>
  </si>
  <si>
    <t>Razem godz.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</si>
  <si>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</si>
  <si>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</si>
  <si>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</si>
  <si>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</si>
  <si>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</si>
  <si>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</si>
  <si>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</si>
  <si>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E</t>
  </si>
  <si>
    <t>ZO</t>
  </si>
  <si>
    <t>Z</t>
  </si>
  <si>
    <t>W</t>
  </si>
  <si>
    <t>K</t>
  </si>
  <si>
    <t>ĆW</t>
  </si>
  <si>
    <t>S</t>
  </si>
  <si>
    <t>ECTS</t>
  </si>
  <si>
    <t>A. PRZEDMIOTY KSZTAŁCENIA PODSTAWOWEGO I KIERUNKOWEGO</t>
  </si>
  <si>
    <t>1.</t>
  </si>
  <si>
    <t>Wprowadzenie do nauki o teatrze</t>
  </si>
  <si>
    <t>2.</t>
  </si>
  <si>
    <t>Teatr i dramat XX i XXI wieku</t>
  </si>
  <si>
    <t>3.</t>
  </si>
  <si>
    <t>Sztuka XX i XXI wieku</t>
  </si>
  <si>
    <t>4.</t>
  </si>
  <si>
    <t>Krytyka artystyczna</t>
  </si>
  <si>
    <t>4, 5</t>
  </si>
  <si>
    <t>5.</t>
  </si>
  <si>
    <t>Marketing, reklama i PR</t>
  </si>
  <si>
    <t>6.</t>
  </si>
  <si>
    <t>Podstawy finansów i rachunkowości</t>
  </si>
  <si>
    <t>7.</t>
  </si>
  <si>
    <t>Zarządzanie instytucjami artystycznymi</t>
  </si>
  <si>
    <t>3, 4</t>
  </si>
  <si>
    <t>Zarządzanie projektami kulturalnymi</t>
  </si>
  <si>
    <t>Podstawy prawne działalności kulturalnej</t>
  </si>
  <si>
    <t>Praktyczna nauka języka angielskiego</t>
  </si>
  <si>
    <t>2, 4</t>
  </si>
  <si>
    <t>1, 2, 3, 4, 5, 6</t>
  </si>
  <si>
    <t>Seminarium dyplomowe*</t>
  </si>
  <si>
    <t>5, 6</t>
  </si>
  <si>
    <t>Wykład ogólnouczelniany</t>
  </si>
  <si>
    <t>Wychowania fizyczne</t>
  </si>
  <si>
    <t>Praktyka zawodowa - 600 godzin</t>
  </si>
  <si>
    <t>Razem</t>
  </si>
  <si>
    <t>B1. SPECJALNOŚĆ SCENICZNO-MENEDŻERSKA</t>
  </si>
  <si>
    <t>Śpiew</t>
  </si>
  <si>
    <t>1, 2, 3, 4, 5</t>
  </si>
  <si>
    <t>Gra aktorska</t>
  </si>
  <si>
    <t>Praca z akompaniatorem</t>
  </si>
  <si>
    <t>Kształcenie słuchu</t>
  </si>
  <si>
    <t>Dykcja</t>
  </si>
  <si>
    <t>Wiersz</t>
  </si>
  <si>
    <t>1, 2, 3</t>
  </si>
  <si>
    <t>Proza</t>
  </si>
  <si>
    <t>Taniec charakterystyczny</t>
  </si>
  <si>
    <t>Taniec współczesny</t>
  </si>
  <si>
    <t>Step</t>
  </si>
  <si>
    <t>Taniec klasyczny</t>
  </si>
  <si>
    <t>Rytmika</t>
  </si>
  <si>
    <t>1, 2</t>
  </si>
  <si>
    <t>Zespół wokalny</t>
  </si>
  <si>
    <t>3, 4, 5, 6</t>
  </si>
  <si>
    <t>B2. SPECJALNOŚĆ MENEDŻERSKA</t>
  </si>
  <si>
    <t>Wprowadzenie do nauki o filmie</t>
  </si>
  <si>
    <t>Wprowadzenie do nauki o sztukach performatywnych</t>
  </si>
  <si>
    <t>Teorie mediów</t>
  </si>
  <si>
    <t>Edukacja kulturalna - strategia, realizacja, finansowanie</t>
  </si>
  <si>
    <t>Literatura powszechna</t>
  </si>
  <si>
    <t>Semiotyka współczesnej sztuki</t>
  </si>
  <si>
    <t>Doktryny artystyczne XX i XXI wieku</t>
  </si>
  <si>
    <t>Historia i teoria architektury</t>
  </si>
  <si>
    <t>Zarządzanie zespołem</t>
  </si>
  <si>
    <t>Najnowsze europejskie modele zarządzania i promowania kultury</t>
  </si>
  <si>
    <t>Język i forma rozporządzeń i pism urzędowych</t>
  </si>
  <si>
    <t xml:space="preserve">Międzynarodowe instytucje i organizacje kulturalne </t>
  </si>
  <si>
    <t>Festiwale sztuk performatywnych, scenicznych i muzycznych</t>
  </si>
  <si>
    <t>Ekonomia kultury</t>
  </si>
  <si>
    <t>Animacja kultury - współczesne idee, koncepcje, metody</t>
  </si>
  <si>
    <t>Sztuka radia i telewizji</t>
  </si>
  <si>
    <t>Budżety wydarzeń i projektów artystycznych</t>
  </si>
  <si>
    <t>Wykład monograficzny</t>
  </si>
  <si>
    <t>Przedmiot fakultatywny</t>
  </si>
  <si>
    <t>2, 3, 4, 5, 6</t>
  </si>
  <si>
    <t>Zajęcia artystyczne</t>
  </si>
  <si>
    <t>4, 5, 6</t>
  </si>
  <si>
    <t>W trakcie 1 semestru studiów studenci zobowiązani są do zaliczenia szkolenia z zakresu BiHK, a w trakcie I roku zaliczenia szkolenia z  ochrony własności intelektualnej, a także szkolenia bibliotecznego.</t>
  </si>
  <si>
    <r>
      <t xml:space="preserve">* </t>
    </r>
    <r>
      <rPr>
        <b/>
        <i/>
        <sz val="11"/>
        <rFont val="Times New Roman"/>
        <family val="1"/>
        <charset val="238"/>
      </rPr>
      <t>Kursywą</t>
    </r>
    <r>
      <rPr>
        <b/>
        <sz val="11"/>
        <rFont val="Times New Roman"/>
        <family val="1"/>
        <charset val="238"/>
      </rPr>
      <t xml:space="preserve"> zaznaczono przedmioty do wyboru.</t>
    </r>
  </si>
  <si>
    <t>** W ramach fakultetu studenci grupy scenicznej realizują fakultet z zakresu specjalności menedżerskiej.</t>
  </si>
  <si>
    <t>I rok - rok akademicki 2022/23</t>
  </si>
  <si>
    <t>II rok - rok akademicki 2023/24</t>
  </si>
  <si>
    <t>III rok - rok akademicki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</si>
</sst>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rgb="FFCC99FF"/>
        <bgColor indexed="24"/>
      </patternFill>
    </fill>
    <fill>
      <patternFill patternType="solid">
        <fgColor rgb="FFFFFF00"/>
        <bgColor indexed="34"/>
      </patternFill>
    </fill>
    <fill>
      <patternFill patternType="solid">
        <fgColor rgb="FFFFCC00"/>
        <bgColor indexed="13"/>
      </patternFill>
    </fill>
    <fill>
      <patternFill patternType="solid">
        <fgColor rgb="FF99CC00"/>
        <bgColor indexed="51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21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0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0" fontId="4" fillId="18" borderId="20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4" fillId="14" borderId="2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4" borderId="25" xfId="0" applyFont="1" applyFill="1" applyBorder="1" applyAlignment="1">
      <alignment horizontal="center" vertical="center"/>
    </xf>
    <xf numFmtId="0" fontId="4" fillId="14" borderId="26" xfId="0" applyFont="1" applyFill="1" applyBorder="1" applyAlignment="1">
      <alignment horizontal="center" vertical="center"/>
    </xf>
    <xf numFmtId="0" fontId="4" fillId="1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18" borderId="18" xfId="0" applyFont="1" applyFill="1" applyBorder="1" applyAlignment="1">
      <alignment horizontal="center" vertical="center" wrapText="1"/>
    </xf>
    <xf numFmtId="0" fontId="4" fillId="18" borderId="19" xfId="0" applyFont="1" applyFill="1" applyBorder="1" applyAlignment="1">
      <alignment horizontal="center" vertical="center" wrapText="1"/>
    </xf>
    <xf numFmtId="0" fontId="4" fillId="18" borderId="20" xfId="0" applyFont="1" applyFill="1" applyBorder="1" applyAlignment="1">
      <alignment horizontal="center" vertical="center" wrapText="1"/>
    </xf>
    <xf numFmtId="0" fontId="4" fillId="18" borderId="21" xfId="0" applyFont="1" applyFill="1" applyBorder="1" applyAlignment="1">
      <alignment horizontal="center" vertical="center" wrapText="1"/>
    </xf>
    <xf numFmtId="0" fontId="4" fillId="18" borderId="22" xfId="0" applyFont="1" applyFill="1" applyBorder="1" applyAlignment="1">
      <alignment horizontal="center" vertical="center" wrapText="1"/>
    </xf>
    <xf numFmtId="0" fontId="4" fillId="18" borderId="2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3"/>
  <sheetViews>
    <sheetView tabSelected="1" topLeftCell="C50" zoomScale="110" zoomScaleNormal="110" zoomScaleSheetLayoutView="70" workbookViewId="0">
      <selection activeCell="D19" sqref="D19"/>
    </sheetView>
  </sheetViews>
  <sheetFormatPr defaultRowHeight="5.85" customHeight="1" x14ac:dyDescent="0.25"/>
  <cols>
    <col min="1" max="1" width="4.42578125" style="67" customWidth="1"/>
    <col min="2" max="2" width="66.5703125" style="68" customWidth="1"/>
    <col min="3" max="3" width="7.7109375" style="1" customWidth="1"/>
    <col min="4" max="5" width="7.7109375" style="2" customWidth="1"/>
    <col min="6" max="9" width="5.7109375" style="2" customWidth="1"/>
    <col min="10" max="10" width="6.7109375" style="2" customWidth="1"/>
    <col min="11" max="14" width="5.7109375" style="2" customWidth="1"/>
    <col min="15" max="15" width="6.7109375" style="2" customWidth="1"/>
    <col min="16" max="19" width="5.7109375" style="2" customWidth="1"/>
    <col min="20" max="20" width="6.7109375" style="2" customWidth="1"/>
    <col min="21" max="24" width="5.7109375" style="2" customWidth="1"/>
    <col min="25" max="25" width="6.7109375" style="2" customWidth="1"/>
    <col min="26" max="29" width="5.7109375" style="2" customWidth="1"/>
    <col min="30" max="30" width="6.7109375" style="2" customWidth="1"/>
    <col min="31" max="34" width="5.7109375" style="2" customWidth="1"/>
    <col min="35" max="35" width="6.7109375" style="2" customWidth="1"/>
    <col min="36" max="36" width="9.42578125" style="2" customWidth="1"/>
    <col min="37" max="37" width="8.5703125" style="2" customWidth="1"/>
    <col min="38" max="16384" width="9.140625" style="67"/>
  </cols>
  <sheetData>
    <row r="1" spans="1:37" ht="20.2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</row>
    <row r="2" spans="1:37" ht="20.25" customHeight="1" x14ac:dyDescent="0.25">
      <c r="A2" s="72"/>
      <c r="B2" s="73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37" ht="20.25" customHeight="1" x14ac:dyDescent="0.25">
      <c r="A3" s="65"/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 t="s">
        <v>2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</row>
    <row r="4" spans="1:37" ht="20.25" customHeight="1" x14ac:dyDescent="0.25">
      <c r="A4" s="65"/>
      <c r="B4" s="65" t="s">
        <v>3</v>
      </c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3"/>
      <c r="P4" s="4" t="s">
        <v>4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20.25" customHeight="1" x14ac:dyDescent="0.25">
      <c r="A5" s="65"/>
      <c r="B5" s="75" t="s">
        <v>5</v>
      </c>
      <c r="C5" s="5"/>
      <c r="D5" s="5"/>
      <c r="E5" s="5"/>
      <c r="F5" s="5"/>
      <c r="G5" s="5"/>
      <c r="H5" s="5"/>
      <c r="I5" s="5"/>
      <c r="J5" s="5"/>
      <c r="K5" s="3"/>
      <c r="L5" s="3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ht="20.25" customHeight="1" x14ac:dyDescent="0.25">
      <c r="A6" s="6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0.25" customHeight="1" x14ac:dyDescent="0.25">
      <c r="A7" s="90"/>
      <c r="B7" s="91"/>
      <c r="C7" s="91"/>
      <c r="D7" s="91"/>
      <c r="E7" s="92"/>
      <c r="F7" s="100" t="s">
        <v>6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2"/>
    </row>
    <row r="8" spans="1:37" ht="20.25" customHeight="1" x14ac:dyDescent="0.25">
      <c r="A8" s="88" t="s">
        <v>7</v>
      </c>
      <c r="B8" s="87" t="s">
        <v>8</v>
      </c>
      <c r="C8" s="87" t="s">
        <v>9</v>
      </c>
      <c r="D8" s="87"/>
      <c r="E8" s="87"/>
      <c r="F8" s="114" t="s">
        <v>98</v>
      </c>
      <c r="G8" s="114"/>
      <c r="H8" s="114"/>
      <c r="I8" s="114"/>
      <c r="J8" s="114"/>
      <c r="K8" s="114"/>
      <c r="L8" s="114"/>
      <c r="M8" s="114"/>
      <c r="N8" s="114"/>
      <c r="O8" s="114"/>
      <c r="P8" s="93" t="s">
        <v>99</v>
      </c>
      <c r="Q8" s="93"/>
      <c r="R8" s="93"/>
      <c r="S8" s="93"/>
      <c r="T8" s="93"/>
      <c r="U8" s="93"/>
      <c r="V8" s="93"/>
      <c r="W8" s="93"/>
      <c r="X8" s="93"/>
      <c r="Y8" s="93"/>
      <c r="Z8" s="86" t="s">
        <v>100</v>
      </c>
      <c r="AA8" s="86"/>
      <c r="AB8" s="86"/>
      <c r="AC8" s="86"/>
      <c r="AD8" s="86"/>
      <c r="AE8" s="86"/>
      <c r="AF8" s="86"/>
      <c r="AG8" s="86"/>
      <c r="AH8" s="86"/>
      <c r="AI8" s="86"/>
      <c r="AJ8" s="110" t="s">
        <v>10</v>
      </c>
      <c r="AK8" s="125" t="s">
        <v>11</v>
      </c>
    </row>
    <row r="9" spans="1:37" s="9" customFormat="1" ht="20.25" customHeight="1" x14ac:dyDescent="0.25">
      <c r="A9" s="88"/>
      <c r="B9" s="87"/>
      <c r="C9" s="87"/>
      <c r="D9" s="87"/>
      <c r="E9" s="87"/>
      <c r="F9" s="128" t="s">
        <v>12</v>
      </c>
      <c r="G9" s="129"/>
      <c r="H9" s="129"/>
      <c r="I9" s="129"/>
      <c r="J9" s="130"/>
      <c r="K9" s="83" t="s">
        <v>13</v>
      </c>
      <c r="L9" s="84"/>
      <c r="M9" s="84"/>
      <c r="N9" s="84"/>
      <c r="O9" s="85"/>
      <c r="P9" s="118" t="s">
        <v>14</v>
      </c>
      <c r="Q9" s="119"/>
      <c r="R9" s="119"/>
      <c r="S9" s="119"/>
      <c r="T9" s="120"/>
      <c r="U9" s="97" t="s">
        <v>15</v>
      </c>
      <c r="V9" s="98"/>
      <c r="W9" s="98"/>
      <c r="X9" s="98"/>
      <c r="Y9" s="99"/>
      <c r="Z9" s="94" t="s">
        <v>16</v>
      </c>
      <c r="AA9" s="95"/>
      <c r="AB9" s="95"/>
      <c r="AC9" s="95"/>
      <c r="AD9" s="96"/>
      <c r="AE9" s="131" t="s">
        <v>17</v>
      </c>
      <c r="AF9" s="132"/>
      <c r="AG9" s="132"/>
      <c r="AH9" s="132"/>
      <c r="AI9" s="133"/>
      <c r="AJ9" s="111"/>
      <c r="AK9" s="126"/>
    </row>
    <row r="10" spans="1:37" s="9" customFormat="1" ht="20.25" customHeight="1" thickBot="1" x14ac:dyDescent="0.3">
      <c r="A10" s="89"/>
      <c r="B10" s="113"/>
      <c r="C10" s="10" t="s">
        <v>18</v>
      </c>
      <c r="D10" s="10" t="s">
        <v>19</v>
      </c>
      <c r="E10" s="10" t="s">
        <v>20</v>
      </c>
      <c r="F10" s="11" t="s">
        <v>21</v>
      </c>
      <c r="G10" s="11" t="s">
        <v>22</v>
      </c>
      <c r="H10" s="11" t="s">
        <v>23</v>
      </c>
      <c r="I10" s="11" t="s">
        <v>24</v>
      </c>
      <c r="J10" s="11" t="s">
        <v>25</v>
      </c>
      <c r="K10" s="12" t="s">
        <v>21</v>
      </c>
      <c r="L10" s="12" t="s">
        <v>22</v>
      </c>
      <c r="M10" s="12" t="s">
        <v>23</v>
      </c>
      <c r="N10" s="12" t="s">
        <v>24</v>
      </c>
      <c r="O10" s="12" t="s">
        <v>25</v>
      </c>
      <c r="P10" s="13" t="s">
        <v>21</v>
      </c>
      <c r="Q10" s="13" t="s">
        <v>22</v>
      </c>
      <c r="R10" s="13" t="s">
        <v>23</v>
      </c>
      <c r="S10" s="13" t="s">
        <v>24</v>
      </c>
      <c r="T10" s="13" t="s">
        <v>25</v>
      </c>
      <c r="U10" s="14" t="s">
        <v>21</v>
      </c>
      <c r="V10" s="14" t="s">
        <v>22</v>
      </c>
      <c r="W10" s="14" t="s">
        <v>23</v>
      </c>
      <c r="X10" s="14" t="s">
        <v>24</v>
      </c>
      <c r="Y10" s="14" t="s">
        <v>25</v>
      </c>
      <c r="Z10" s="15" t="s">
        <v>21</v>
      </c>
      <c r="AA10" s="15" t="s">
        <v>22</v>
      </c>
      <c r="AB10" s="15" t="s">
        <v>23</v>
      </c>
      <c r="AC10" s="15" t="s">
        <v>24</v>
      </c>
      <c r="AD10" s="15" t="s">
        <v>25</v>
      </c>
      <c r="AE10" s="16" t="s">
        <v>21</v>
      </c>
      <c r="AF10" s="16" t="s">
        <v>22</v>
      </c>
      <c r="AG10" s="16" t="s">
        <v>23</v>
      </c>
      <c r="AH10" s="16" t="s">
        <v>24</v>
      </c>
      <c r="AI10" s="16" t="s">
        <v>25</v>
      </c>
      <c r="AJ10" s="121"/>
      <c r="AK10" s="127"/>
    </row>
    <row r="11" spans="1:37" ht="20.25" customHeight="1" x14ac:dyDescent="0.25">
      <c r="A11" s="115" t="s">
        <v>26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7"/>
    </row>
    <row r="12" spans="1:37" ht="20.25" customHeight="1" x14ac:dyDescent="0.25">
      <c r="A12" s="17" t="s">
        <v>27</v>
      </c>
      <c r="B12" s="18" t="s">
        <v>28</v>
      </c>
      <c r="C12" s="80"/>
      <c r="D12" s="80">
        <v>1</v>
      </c>
      <c r="E12" s="80"/>
      <c r="F12" s="20"/>
      <c r="G12" s="20">
        <v>30</v>
      </c>
      <c r="H12" s="20"/>
      <c r="I12" s="20"/>
      <c r="J12" s="20">
        <v>3</v>
      </c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3"/>
      <c r="V12" s="23"/>
      <c r="W12" s="23"/>
      <c r="X12" s="23"/>
      <c r="Y12" s="23"/>
      <c r="Z12" s="24"/>
      <c r="AA12" s="24"/>
      <c r="AB12" s="24"/>
      <c r="AC12" s="24"/>
      <c r="AD12" s="24"/>
      <c r="AE12" s="25"/>
      <c r="AF12" s="25"/>
      <c r="AG12" s="25"/>
      <c r="AH12" s="25"/>
      <c r="AI12" s="25"/>
      <c r="AJ12" s="19">
        <f>SUM(F12:AI12)-AK12</f>
        <v>30</v>
      </c>
      <c r="AK12" s="26">
        <f>J12+O12+T12+Y12+AD12+AI12</f>
        <v>3</v>
      </c>
    </row>
    <row r="13" spans="1:37" ht="20.25" customHeight="1" x14ac:dyDescent="0.25">
      <c r="A13" s="17" t="s">
        <v>29</v>
      </c>
      <c r="B13" s="27" t="s">
        <v>30</v>
      </c>
      <c r="C13" s="80">
        <v>3</v>
      </c>
      <c r="D13" s="80">
        <v>2</v>
      </c>
      <c r="E13" s="80"/>
      <c r="F13" s="20"/>
      <c r="G13" s="20"/>
      <c r="H13" s="20"/>
      <c r="I13" s="20"/>
      <c r="J13" s="20"/>
      <c r="K13" s="21"/>
      <c r="L13" s="21">
        <v>30</v>
      </c>
      <c r="M13" s="21"/>
      <c r="N13" s="21"/>
      <c r="O13" s="21">
        <v>2</v>
      </c>
      <c r="P13" s="22"/>
      <c r="Q13" s="22">
        <v>30</v>
      </c>
      <c r="R13" s="22"/>
      <c r="S13" s="22"/>
      <c r="T13" s="28">
        <v>2</v>
      </c>
      <c r="U13" s="23"/>
      <c r="V13" s="23"/>
      <c r="W13" s="23"/>
      <c r="X13" s="23"/>
      <c r="Y13" s="23"/>
      <c r="Z13" s="24"/>
      <c r="AA13" s="24"/>
      <c r="AB13" s="24"/>
      <c r="AC13" s="24"/>
      <c r="AD13" s="24"/>
      <c r="AE13" s="25"/>
      <c r="AF13" s="25"/>
      <c r="AG13" s="25"/>
      <c r="AH13" s="25"/>
      <c r="AI13" s="25"/>
      <c r="AJ13" s="19">
        <f t="shared" ref="AJ13:AJ25" si="0">SUM(F13:AI13)-AK13</f>
        <v>60</v>
      </c>
      <c r="AK13" s="26">
        <f t="shared" ref="AK13:AK25" si="1">J13+O13+T13+Y13+AD13+AI13</f>
        <v>4</v>
      </c>
    </row>
    <row r="14" spans="1:37" ht="20.25" customHeight="1" x14ac:dyDescent="0.25">
      <c r="A14" s="17" t="s">
        <v>31</v>
      </c>
      <c r="B14" s="29" t="s">
        <v>32</v>
      </c>
      <c r="C14" s="80">
        <v>2</v>
      </c>
      <c r="D14" s="80">
        <v>1</v>
      </c>
      <c r="E14" s="80"/>
      <c r="F14" s="20"/>
      <c r="G14" s="20">
        <v>15</v>
      </c>
      <c r="H14" s="20"/>
      <c r="I14" s="20"/>
      <c r="J14" s="20">
        <v>1</v>
      </c>
      <c r="K14" s="21"/>
      <c r="L14" s="21">
        <v>30</v>
      </c>
      <c r="M14" s="21"/>
      <c r="N14" s="21"/>
      <c r="O14" s="21">
        <v>2</v>
      </c>
      <c r="P14" s="22"/>
      <c r="Q14" s="22"/>
      <c r="R14" s="22"/>
      <c r="S14" s="22"/>
      <c r="T14" s="22"/>
      <c r="U14" s="23"/>
      <c r="V14" s="23"/>
      <c r="W14" s="23"/>
      <c r="X14" s="23"/>
      <c r="Y14" s="23"/>
      <c r="Z14" s="24"/>
      <c r="AA14" s="24"/>
      <c r="AB14" s="24"/>
      <c r="AC14" s="24"/>
      <c r="AD14" s="24"/>
      <c r="AE14" s="25"/>
      <c r="AF14" s="25"/>
      <c r="AG14" s="25"/>
      <c r="AH14" s="25"/>
      <c r="AI14" s="25"/>
      <c r="AJ14" s="19">
        <f t="shared" si="0"/>
        <v>45</v>
      </c>
      <c r="AK14" s="26">
        <f t="shared" si="1"/>
        <v>3</v>
      </c>
    </row>
    <row r="15" spans="1:37" ht="20.25" customHeight="1" x14ac:dyDescent="0.25">
      <c r="A15" s="17" t="s">
        <v>33</v>
      </c>
      <c r="B15" s="29" t="s">
        <v>34</v>
      </c>
      <c r="C15" s="80"/>
      <c r="D15" s="80" t="s">
        <v>35</v>
      </c>
      <c r="E15" s="80"/>
      <c r="F15" s="20"/>
      <c r="G15" s="20"/>
      <c r="H15" s="20"/>
      <c r="I15" s="20"/>
      <c r="J15" s="20"/>
      <c r="K15" s="21"/>
      <c r="L15" s="21"/>
      <c r="M15" s="21"/>
      <c r="N15" s="21"/>
      <c r="O15" s="21"/>
      <c r="P15" s="22"/>
      <c r="Q15" s="22"/>
      <c r="R15" s="22"/>
      <c r="S15" s="22"/>
      <c r="T15" s="22"/>
      <c r="U15" s="23"/>
      <c r="V15" s="23">
        <v>30</v>
      </c>
      <c r="W15" s="23"/>
      <c r="X15" s="23"/>
      <c r="Y15" s="23">
        <v>2</v>
      </c>
      <c r="Z15" s="24"/>
      <c r="AA15" s="24"/>
      <c r="AB15" s="24">
        <v>15</v>
      </c>
      <c r="AC15" s="24"/>
      <c r="AD15" s="24">
        <v>1</v>
      </c>
      <c r="AE15" s="25"/>
      <c r="AF15" s="25"/>
      <c r="AG15" s="25"/>
      <c r="AH15" s="25"/>
      <c r="AI15" s="25"/>
      <c r="AJ15" s="19">
        <f t="shared" si="0"/>
        <v>45</v>
      </c>
      <c r="AK15" s="26">
        <f t="shared" si="1"/>
        <v>3</v>
      </c>
    </row>
    <row r="16" spans="1:37" ht="20.25" customHeight="1" x14ac:dyDescent="0.25">
      <c r="A16" s="17" t="s">
        <v>36</v>
      </c>
      <c r="B16" s="29" t="s">
        <v>37</v>
      </c>
      <c r="C16" s="80">
        <v>1</v>
      </c>
      <c r="D16" s="80"/>
      <c r="E16" s="80"/>
      <c r="F16" s="20"/>
      <c r="G16" s="20">
        <v>30</v>
      </c>
      <c r="H16" s="20"/>
      <c r="I16" s="20"/>
      <c r="J16" s="20">
        <v>3</v>
      </c>
      <c r="K16" s="21"/>
      <c r="L16" s="21"/>
      <c r="M16" s="21"/>
      <c r="N16" s="21"/>
      <c r="O16" s="21"/>
      <c r="P16" s="22"/>
      <c r="Q16" s="22"/>
      <c r="R16" s="22"/>
      <c r="S16" s="22"/>
      <c r="T16" s="22"/>
      <c r="U16" s="23"/>
      <c r="V16" s="23"/>
      <c r="W16" s="23"/>
      <c r="X16" s="23"/>
      <c r="Y16" s="23"/>
      <c r="Z16" s="24"/>
      <c r="AA16" s="24"/>
      <c r="AB16" s="24"/>
      <c r="AC16" s="24"/>
      <c r="AD16" s="24"/>
      <c r="AE16" s="25"/>
      <c r="AF16" s="25"/>
      <c r="AG16" s="25"/>
      <c r="AH16" s="25"/>
      <c r="AI16" s="25"/>
      <c r="AJ16" s="19">
        <f t="shared" si="0"/>
        <v>30</v>
      </c>
      <c r="AK16" s="26">
        <f t="shared" si="1"/>
        <v>3</v>
      </c>
    </row>
    <row r="17" spans="1:39" ht="20.25" customHeight="1" x14ac:dyDescent="0.25">
      <c r="A17" s="17" t="s">
        <v>38</v>
      </c>
      <c r="B17" s="29" t="s">
        <v>39</v>
      </c>
      <c r="C17" s="80"/>
      <c r="D17" s="80">
        <v>2</v>
      </c>
      <c r="E17" s="80"/>
      <c r="F17" s="30"/>
      <c r="G17" s="20"/>
      <c r="H17" s="20"/>
      <c r="I17" s="20"/>
      <c r="J17" s="20"/>
      <c r="K17" s="21"/>
      <c r="L17" s="21"/>
      <c r="M17" s="21">
        <v>30</v>
      </c>
      <c r="N17" s="21"/>
      <c r="O17" s="21">
        <v>2</v>
      </c>
      <c r="P17" s="22"/>
      <c r="Q17" s="22"/>
      <c r="R17" s="22"/>
      <c r="S17" s="22"/>
      <c r="T17" s="22"/>
      <c r="U17" s="23"/>
      <c r="V17" s="23"/>
      <c r="W17" s="23"/>
      <c r="X17" s="23"/>
      <c r="Y17" s="23"/>
      <c r="Z17" s="24"/>
      <c r="AA17" s="24"/>
      <c r="AB17" s="24"/>
      <c r="AC17" s="24"/>
      <c r="AD17" s="24"/>
      <c r="AE17" s="25"/>
      <c r="AF17" s="25"/>
      <c r="AG17" s="25"/>
      <c r="AH17" s="25"/>
      <c r="AI17" s="25"/>
      <c r="AJ17" s="19">
        <f t="shared" si="0"/>
        <v>30</v>
      </c>
      <c r="AK17" s="26">
        <f t="shared" si="1"/>
        <v>2</v>
      </c>
    </row>
    <row r="18" spans="1:39" ht="20.25" customHeight="1" x14ac:dyDescent="0.25">
      <c r="A18" s="17" t="s">
        <v>40</v>
      </c>
      <c r="B18" s="29" t="s">
        <v>41</v>
      </c>
      <c r="C18" s="80"/>
      <c r="D18" s="80" t="s">
        <v>42</v>
      </c>
      <c r="E18" s="80"/>
      <c r="F18" s="20"/>
      <c r="G18" s="20"/>
      <c r="H18" s="20"/>
      <c r="I18" s="20"/>
      <c r="J18" s="20"/>
      <c r="K18" s="21"/>
      <c r="L18" s="21"/>
      <c r="M18" s="21"/>
      <c r="N18" s="21"/>
      <c r="O18" s="21"/>
      <c r="P18" s="22"/>
      <c r="Q18" s="22">
        <v>30</v>
      </c>
      <c r="R18" s="22"/>
      <c r="S18" s="22"/>
      <c r="T18" s="22">
        <v>2</v>
      </c>
      <c r="U18" s="23"/>
      <c r="V18" s="23">
        <v>30</v>
      </c>
      <c r="W18" s="23"/>
      <c r="X18" s="23"/>
      <c r="Y18" s="23">
        <v>2</v>
      </c>
      <c r="Z18" s="24"/>
      <c r="AA18" s="24"/>
      <c r="AB18" s="24"/>
      <c r="AC18" s="24"/>
      <c r="AD18" s="24"/>
      <c r="AE18" s="25"/>
      <c r="AF18" s="25"/>
      <c r="AG18" s="25"/>
      <c r="AH18" s="25"/>
      <c r="AI18" s="25"/>
      <c r="AJ18" s="19">
        <f t="shared" si="0"/>
        <v>60</v>
      </c>
      <c r="AK18" s="26">
        <f t="shared" si="1"/>
        <v>4</v>
      </c>
    </row>
    <row r="19" spans="1:39" ht="20.25" customHeight="1" x14ac:dyDescent="0.25">
      <c r="A19" s="17">
        <v>8</v>
      </c>
      <c r="B19" s="29" t="s">
        <v>43</v>
      </c>
      <c r="C19" s="80"/>
      <c r="D19" s="80">
        <v>3</v>
      </c>
      <c r="E19" s="80"/>
      <c r="F19" s="20"/>
      <c r="G19" s="20"/>
      <c r="H19" s="20"/>
      <c r="I19" s="20"/>
      <c r="J19" s="20"/>
      <c r="K19" s="21"/>
      <c r="L19" s="21"/>
      <c r="M19" s="21"/>
      <c r="N19" s="21"/>
      <c r="O19" s="21"/>
      <c r="P19" s="22"/>
      <c r="Q19" s="22">
        <v>30</v>
      </c>
      <c r="R19" s="22"/>
      <c r="S19" s="22"/>
      <c r="T19" s="22">
        <v>2</v>
      </c>
      <c r="U19" s="23"/>
      <c r="V19" s="23"/>
      <c r="W19" s="23"/>
      <c r="X19" s="23"/>
      <c r="Y19" s="23"/>
      <c r="Z19" s="24"/>
      <c r="AA19" s="24"/>
      <c r="AB19" s="24"/>
      <c r="AC19" s="24"/>
      <c r="AD19" s="24"/>
      <c r="AE19" s="25"/>
      <c r="AF19" s="25"/>
      <c r="AG19" s="25"/>
      <c r="AH19" s="25"/>
      <c r="AI19" s="25"/>
      <c r="AJ19" s="19">
        <f t="shared" si="0"/>
        <v>30</v>
      </c>
      <c r="AK19" s="26">
        <f t="shared" si="1"/>
        <v>2</v>
      </c>
    </row>
    <row r="20" spans="1:39" ht="20.25" customHeight="1" x14ac:dyDescent="0.25">
      <c r="A20" s="17">
        <v>9</v>
      </c>
      <c r="B20" s="29" t="s">
        <v>44</v>
      </c>
      <c r="C20" s="80"/>
      <c r="D20" s="80">
        <v>4</v>
      </c>
      <c r="E20" s="80"/>
      <c r="F20" s="20"/>
      <c r="G20" s="20"/>
      <c r="H20" s="20"/>
      <c r="I20" s="20"/>
      <c r="J20" s="20"/>
      <c r="K20" s="21"/>
      <c r="L20" s="21"/>
      <c r="M20" s="31"/>
      <c r="N20" s="21"/>
      <c r="O20" s="21"/>
      <c r="P20" s="22"/>
      <c r="Q20" s="28"/>
      <c r="R20" s="22"/>
      <c r="S20" s="22"/>
      <c r="T20" s="22"/>
      <c r="U20" s="23">
        <v>30</v>
      </c>
      <c r="V20" s="23"/>
      <c r="W20" s="23"/>
      <c r="X20" s="32"/>
      <c r="Y20" s="23">
        <v>2</v>
      </c>
      <c r="Z20" s="24"/>
      <c r="AA20" s="24"/>
      <c r="AB20" s="24"/>
      <c r="AC20" s="33"/>
      <c r="AD20" s="24"/>
      <c r="AE20" s="25"/>
      <c r="AF20" s="25"/>
      <c r="AG20" s="25"/>
      <c r="AH20" s="25"/>
      <c r="AI20" s="25"/>
      <c r="AJ20" s="19">
        <f t="shared" si="0"/>
        <v>30</v>
      </c>
      <c r="AK20" s="26">
        <f t="shared" si="1"/>
        <v>2</v>
      </c>
    </row>
    <row r="21" spans="1:39" ht="35.25" customHeight="1" x14ac:dyDescent="0.25">
      <c r="A21" s="17">
        <v>10</v>
      </c>
      <c r="B21" s="29" t="s">
        <v>45</v>
      </c>
      <c r="C21" s="80" t="s">
        <v>46</v>
      </c>
      <c r="D21" s="80" t="s">
        <v>47</v>
      </c>
      <c r="E21" s="80"/>
      <c r="F21" s="20"/>
      <c r="G21" s="20"/>
      <c r="H21" s="20">
        <v>90</v>
      </c>
      <c r="I21" s="20"/>
      <c r="J21" s="20">
        <v>7</v>
      </c>
      <c r="K21" s="21"/>
      <c r="L21" s="21"/>
      <c r="M21" s="21">
        <v>90</v>
      </c>
      <c r="N21" s="21"/>
      <c r="O21" s="31">
        <v>6</v>
      </c>
      <c r="P21" s="22"/>
      <c r="Q21" s="22"/>
      <c r="R21" s="22">
        <v>60</v>
      </c>
      <c r="S21" s="22"/>
      <c r="T21" s="28">
        <v>4</v>
      </c>
      <c r="U21" s="23"/>
      <c r="V21" s="23"/>
      <c r="W21" s="23">
        <v>60</v>
      </c>
      <c r="X21" s="23"/>
      <c r="Y21" s="32">
        <v>4</v>
      </c>
      <c r="Z21" s="24"/>
      <c r="AA21" s="24"/>
      <c r="AB21" s="24">
        <v>60</v>
      </c>
      <c r="AC21" s="24"/>
      <c r="AD21" s="24">
        <v>4</v>
      </c>
      <c r="AE21" s="25"/>
      <c r="AF21" s="25"/>
      <c r="AG21" s="25">
        <v>60</v>
      </c>
      <c r="AH21" s="25"/>
      <c r="AI21" s="25">
        <v>4</v>
      </c>
      <c r="AJ21" s="19">
        <f t="shared" si="0"/>
        <v>420</v>
      </c>
      <c r="AK21" s="26">
        <f t="shared" si="1"/>
        <v>29</v>
      </c>
    </row>
    <row r="22" spans="1:39" ht="20.25" customHeight="1" x14ac:dyDescent="0.25">
      <c r="A22" s="17">
        <v>11</v>
      </c>
      <c r="B22" s="34" t="s">
        <v>48</v>
      </c>
      <c r="C22" s="80"/>
      <c r="D22" s="80"/>
      <c r="E22" s="80" t="s">
        <v>49</v>
      </c>
      <c r="F22" s="20"/>
      <c r="G22" s="20"/>
      <c r="H22" s="20"/>
      <c r="I22" s="20"/>
      <c r="J22" s="20"/>
      <c r="K22" s="21"/>
      <c r="L22" s="21"/>
      <c r="M22" s="21"/>
      <c r="N22" s="21"/>
      <c r="O22" s="21"/>
      <c r="P22" s="22"/>
      <c r="Q22" s="22"/>
      <c r="R22" s="22"/>
      <c r="S22" s="22"/>
      <c r="T22" s="22"/>
      <c r="U22" s="23"/>
      <c r="V22" s="23"/>
      <c r="W22" s="23"/>
      <c r="X22" s="23"/>
      <c r="Y22" s="23"/>
      <c r="Z22" s="24"/>
      <c r="AA22" s="24"/>
      <c r="AB22" s="24"/>
      <c r="AC22" s="24">
        <v>30</v>
      </c>
      <c r="AD22" s="33">
        <v>4</v>
      </c>
      <c r="AE22" s="25"/>
      <c r="AF22" s="25"/>
      <c r="AG22" s="25"/>
      <c r="AH22" s="25">
        <v>30</v>
      </c>
      <c r="AI22" s="25">
        <v>10</v>
      </c>
      <c r="AJ22" s="19">
        <f t="shared" si="0"/>
        <v>60</v>
      </c>
      <c r="AK22" s="26">
        <f t="shared" si="1"/>
        <v>14</v>
      </c>
    </row>
    <row r="23" spans="1:39" ht="20.25" customHeight="1" x14ac:dyDescent="0.25">
      <c r="A23" s="17">
        <v>12</v>
      </c>
      <c r="B23" s="34" t="s">
        <v>50</v>
      </c>
      <c r="C23" s="80"/>
      <c r="D23" s="80">
        <v>5</v>
      </c>
      <c r="E23" s="80"/>
      <c r="F23" s="20"/>
      <c r="G23" s="20"/>
      <c r="H23" s="20"/>
      <c r="I23" s="20"/>
      <c r="J23" s="20"/>
      <c r="K23" s="21"/>
      <c r="L23" s="21"/>
      <c r="M23" s="21"/>
      <c r="N23" s="21"/>
      <c r="O23" s="21"/>
      <c r="P23" s="22"/>
      <c r="Q23" s="22"/>
      <c r="R23" s="22"/>
      <c r="S23" s="22"/>
      <c r="T23" s="22"/>
      <c r="U23" s="23"/>
      <c r="V23" s="23"/>
      <c r="W23" s="23"/>
      <c r="X23" s="23"/>
      <c r="Y23" s="23"/>
      <c r="Z23" s="24">
        <v>30</v>
      </c>
      <c r="AA23" s="24"/>
      <c r="AB23" s="24"/>
      <c r="AC23" s="24"/>
      <c r="AD23" s="24">
        <v>2</v>
      </c>
      <c r="AE23" s="25"/>
      <c r="AF23" s="25"/>
      <c r="AG23" s="25"/>
      <c r="AH23" s="25"/>
      <c r="AI23" s="25"/>
      <c r="AJ23" s="19">
        <f t="shared" si="0"/>
        <v>30</v>
      </c>
      <c r="AK23" s="26">
        <f t="shared" si="1"/>
        <v>2</v>
      </c>
    </row>
    <row r="24" spans="1:39" ht="20.25" customHeight="1" x14ac:dyDescent="0.25">
      <c r="A24" s="17">
        <v>13</v>
      </c>
      <c r="B24" s="34" t="s">
        <v>51</v>
      </c>
      <c r="C24" s="80"/>
      <c r="D24" s="80"/>
      <c r="E24" s="80" t="s">
        <v>49</v>
      </c>
      <c r="F24" s="20"/>
      <c r="G24" s="20"/>
      <c r="H24" s="20"/>
      <c r="I24" s="20"/>
      <c r="J24" s="20"/>
      <c r="K24" s="21"/>
      <c r="L24" s="21"/>
      <c r="M24" s="21"/>
      <c r="N24" s="21"/>
      <c r="O24" s="21"/>
      <c r="P24" s="22"/>
      <c r="Q24" s="22"/>
      <c r="R24" s="22"/>
      <c r="S24" s="22"/>
      <c r="T24" s="22"/>
      <c r="U24" s="23"/>
      <c r="V24" s="23"/>
      <c r="W24" s="23"/>
      <c r="X24" s="23"/>
      <c r="Y24" s="23"/>
      <c r="Z24" s="24"/>
      <c r="AA24" s="24"/>
      <c r="AB24" s="24">
        <v>30</v>
      </c>
      <c r="AC24" s="24"/>
      <c r="AD24" s="24">
        <v>0</v>
      </c>
      <c r="AE24" s="25"/>
      <c r="AF24" s="25"/>
      <c r="AG24" s="25">
        <v>30</v>
      </c>
      <c r="AH24" s="25"/>
      <c r="AI24" s="25">
        <v>0</v>
      </c>
      <c r="AJ24" s="19">
        <f t="shared" si="0"/>
        <v>60</v>
      </c>
      <c r="AK24" s="26">
        <f t="shared" si="1"/>
        <v>0</v>
      </c>
    </row>
    <row r="25" spans="1:39" ht="20.25" customHeight="1" x14ac:dyDescent="0.25">
      <c r="A25" s="17">
        <v>14</v>
      </c>
      <c r="B25" s="34" t="s">
        <v>52</v>
      </c>
      <c r="C25" s="80"/>
      <c r="D25" s="80"/>
      <c r="E25" s="80">
        <v>5</v>
      </c>
      <c r="F25" s="20"/>
      <c r="G25" s="20"/>
      <c r="H25" s="20"/>
      <c r="I25" s="20"/>
      <c r="J25" s="20"/>
      <c r="K25" s="21"/>
      <c r="L25" s="21"/>
      <c r="M25" s="21"/>
      <c r="N25" s="21"/>
      <c r="O25" s="31">
        <v>4</v>
      </c>
      <c r="P25" s="22"/>
      <c r="Q25" s="22"/>
      <c r="R25" s="22"/>
      <c r="S25" s="22"/>
      <c r="T25" s="28">
        <v>4</v>
      </c>
      <c r="U25" s="23"/>
      <c r="V25" s="23"/>
      <c r="W25" s="23"/>
      <c r="X25" s="23"/>
      <c r="Y25" s="32">
        <v>3</v>
      </c>
      <c r="Z25" s="24"/>
      <c r="AA25" s="24"/>
      <c r="AB25" s="24"/>
      <c r="AC25" s="24"/>
      <c r="AD25" s="33">
        <v>7</v>
      </c>
      <c r="AE25" s="25"/>
      <c r="AF25" s="25"/>
      <c r="AG25" s="25"/>
      <c r="AH25" s="25"/>
      <c r="AI25" s="25"/>
      <c r="AJ25" s="19">
        <f t="shared" si="0"/>
        <v>0</v>
      </c>
      <c r="AK25" s="26">
        <f t="shared" si="1"/>
        <v>18</v>
      </c>
    </row>
    <row r="26" spans="1:39" ht="20.25" customHeight="1" x14ac:dyDescent="0.25">
      <c r="A26" s="103" t="s">
        <v>53</v>
      </c>
      <c r="B26" s="104"/>
      <c r="C26" s="35"/>
      <c r="D26" s="35"/>
      <c r="E26" s="35"/>
      <c r="F26" s="36">
        <f t="shared" ref="F26:AK26" si="2">SUM(F12:F25)</f>
        <v>0</v>
      </c>
      <c r="G26" s="36">
        <f t="shared" si="2"/>
        <v>75</v>
      </c>
      <c r="H26" s="36">
        <f t="shared" si="2"/>
        <v>90</v>
      </c>
      <c r="I26" s="36">
        <f t="shared" si="2"/>
        <v>0</v>
      </c>
      <c r="J26" s="36">
        <f t="shared" si="2"/>
        <v>14</v>
      </c>
      <c r="K26" s="36">
        <f t="shared" si="2"/>
        <v>0</v>
      </c>
      <c r="L26" s="36">
        <f t="shared" si="2"/>
        <v>60</v>
      </c>
      <c r="M26" s="36">
        <f t="shared" si="2"/>
        <v>120</v>
      </c>
      <c r="N26" s="36">
        <f t="shared" si="2"/>
        <v>0</v>
      </c>
      <c r="O26" s="36">
        <f t="shared" si="2"/>
        <v>16</v>
      </c>
      <c r="P26" s="36">
        <f t="shared" si="2"/>
        <v>0</v>
      </c>
      <c r="Q26" s="36">
        <f t="shared" si="2"/>
        <v>90</v>
      </c>
      <c r="R26" s="36">
        <f t="shared" si="2"/>
        <v>60</v>
      </c>
      <c r="S26" s="36">
        <f t="shared" si="2"/>
        <v>0</v>
      </c>
      <c r="T26" s="36">
        <f t="shared" si="2"/>
        <v>14</v>
      </c>
      <c r="U26" s="36">
        <f t="shared" si="2"/>
        <v>30</v>
      </c>
      <c r="V26" s="36">
        <f t="shared" si="2"/>
        <v>60</v>
      </c>
      <c r="W26" s="36">
        <f t="shared" si="2"/>
        <v>60</v>
      </c>
      <c r="X26" s="36">
        <f t="shared" si="2"/>
        <v>0</v>
      </c>
      <c r="Y26" s="36">
        <f t="shared" si="2"/>
        <v>13</v>
      </c>
      <c r="Z26" s="36">
        <f t="shared" si="2"/>
        <v>30</v>
      </c>
      <c r="AA26" s="36">
        <f t="shared" si="2"/>
        <v>0</v>
      </c>
      <c r="AB26" s="36">
        <f t="shared" si="2"/>
        <v>105</v>
      </c>
      <c r="AC26" s="36">
        <f t="shared" si="2"/>
        <v>30</v>
      </c>
      <c r="AD26" s="36">
        <f t="shared" si="2"/>
        <v>18</v>
      </c>
      <c r="AE26" s="36">
        <f t="shared" si="2"/>
        <v>0</v>
      </c>
      <c r="AF26" s="36">
        <f t="shared" si="2"/>
        <v>0</v>
      </c>
      <c r="AG26" s="36">
        <f t="shared" si="2"/>
        <v>90</v>
      </c>
      <c r="AH26" s="36">
        <f t="shared" si="2"/>
        <v>30</v>
      </c>
      <c r="AI26" s="36">
        <f t="shared" si="2"/>
        <v>14</v>
      </c>
      <c r="AJ26" s="36">
        <f t="shared" si="2"/>
        <v>930</v>
      </c>
      <c r="AK26" s="37">
        <f t="shared" si="2"/>
        <v>89</v>
      </c>
      <c r="AL26" s="70"/>
    </row>
    <row r="27" spans="1:39" s="70" customFormat="1" ht="20.25" customHeight="1" x14ac:dyDescent="0.25">
      <c r="A27" s="107" t="s">
        <v>54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9"/>
      <c r="AL27" s="67"/>
    </row>
    <row r="28" spans="1:39" ht="35.25" customHeight="1" x14ac:dyDescent="0.25">
      <c r="A28" s="38">
        <v>15</v>
      </c>
      <c r="B28" s="39" t="s">
        <v>55</v>
      </c>
      <c r="C28" s="7"/>
      <c r="D28" s="7">
        <v>6</v>
      </c>
      <c r="E28" s="7" t="s">
        <v>56</v>
      </c>
      <c r="F28" s="41"/>
      <c r="G28" s="41"/>
      <c r="H28" s="41">
        <v>15</v>
      </c>
      <c r="I28" s="41"/>
      <c r="J28" s="41">
        <v>1</v>
      </c>
      <c r="K28" s="42"/>
      <c r="L28" s="42"/>
      <c r="M28" s="42">
        <v>15</v>
      </c>
      <c r="N28" s="42"/>
      <c r="O28" s="42">
        <v>1</v>
      </c>
      <c r="P28" s="43"/>
      <c r="Q28" s="43"/>
      <c r="R28" s="43">
        <v>15</v>
      </c>
      <c r="S28" s="43"/>
      <c r="T28" s="43">
        <v>1</v>
      </c>
      <c r="U28" s="44"/>
      <c r="V28" s="44"/>
      <c r="W28" s="44">
        <v>15</v>
      </c>
      <c r="X28" s="44"/>
      <c r="Y28" s="44">
        <v>1</v>
      </c>
      <c r="Z28" s="45"/>
      <c r="AA28" s="45"/>
      <c r="AB28" s="45">
        <v>15</v>
      </c>
      <c r="AC28" s="45"/>
      <c r="AD28" s="45">
        <v>1</v>
      </c>
      <c r="AE28" s="46"/>
      <c r="AF28" s="46"/>
      <c r="AG28" s="46">
        <v>15</v>
      </c>
      <c r="AH28" s="46"/>
      <c r="AI28" s="46">
        <v>2</v>
      </c>
      <c r="AJ28" s="40">
        <f>SUM(F28:AI28)-AK28</f>
        <v>90</v>
      </c>
      <c r="AK28" s="47">
        <f t="shared" ref="AK28" si="3">J28+O28+T28+Y28+AD28+AI28</f>
        <v>7</v>
      </c>
    </row>
    <row r="29" spans="1:39" ht="35.25" customHeight="1" x14ac:dyDescent="0.25">
      <c r="A29" s="38">
        <v>16</v>
      </c>
      <c r="B29" s="48" t="s">
        <v>57</v>
      </c>
      <c r="C29" s="7"/>
      <c r="D29" s="7"/>
      <c r="E29" s="7" t="s">
        <v>47</v>
      </c>
      <c r="F29" s="41"/>
      <c r="G29" s="41"/>
      <c r="H29" s="41">
        <v>60</v>
      </c>
      <c r="I29" s="41"/>
      <c r="J29" s="41">
        <v>4</v>
      </c>
      <c r="K29" s="42"/>
      <c r="L29" s="42"/>
      <c r="M29" s="42">
        <v>60</v>
      </c>
      <c r="N29" s="42"/>
      <c r="O29" s="42">
        <v>2</v>
      </c>
      <c r="P29" s="43"/>
      <c r="Q29" s="43"/>
      <c r="R29" s="43">
        <v>60</v>
      </c>
      <c r="S29" s="43"/>
      <c r="T29" s="43">
        <v>4</v>
      </c>
      <c r="U29" s="44"/>
      <c r="V29" s="44"/>
      <c r="W29" s="44">
        <v>60</v>
      </c>
      <c r="X29" s="44"/>
      <c r="Y29" s="44">
        <v>3</v>
      </c>
      <c r="Z29" s="45"/>
      <c r="AA29" s="45"/>
      <c r="AB29" s="45">
        <v>60</v>
      </c>
      <c r="AC29" s="45"/>
      <c r="AD29" s="45">
        <v>4</v>
      </c>
      <c r="AE29" s="46"/>
      <c r="AF29" s="46"/>
      <c r="AG29" s="46">
        <v>60</v>
      </c>
      <c r="AH29" s="46"/>
      <c r="AI29" s="46">
        <v>3</v>
      </c>
      <c r="AJ29" s="40">
        <f t="shared" ref="AJ29:AJ40" si="4">SUM(F29:AI29)-AK29</f>
        <v>360</v>
      </c>
      <c r="AK29" s="47">
        <f t="shared" ref="AK29:AK40" si="5">J29+O29+T29+Y29+AD29+AI29</f>
        <v>20</v>
      </c>
    </row>
    <row r="30" spans="1:39" ht="35.25" customHeight="1" x14ac:dyDescent="0.25">
      <c r="A30" s="38">
        <v>17</v>
      </c>
      <c r="B30" s="48" t="s">
        <v>58</v>
      </c>
      <c r="C30" s="7"/>
      <c r="D30" s="7">
        <v>6</v>
      </c>
      <c r="E30" s="7" t="s">
        <v>56</v>
      </c>
      <c r="F30" s="41"/>
      <c r="G30" s="41"/>
      <c r="H30" s="41">
        <v>15</v>
      </c>
      <c r="I30" s="41"/>
      <c r="J30" s="41">
        <v>1</v>
      </c>
      <c r="K30" s="42"/>
      <c r="L30" s="42"/>
      <c r="M30" s="42">
        <v>15</v>
      </c>
      <c r="N30" s="42"/>
      <c r="O30" s="42">
        <v>1</v>
      </c>
      <c r="P30" s="43"/>
      <c r="Q30" s="43"/>
      <c r="R30" s="43">
        <v>15</v>
      </c>
      <c r="S30" s="43"/>
      <c r="T30" s="43">
        <v>1</v>
      </c>
      <c r="U30" s="44"/>
      <c r="V30" s="44"/>
      <c r="W30" s="44">
        <v>15</v>
      </c>
      <c r="X30" s="44"/>
      <c r="Y30" s="44">
        <v>1</v>
      </c>
      <c r="Z30" s="45"/>
      <c r="AA30" s="45"/>
      <c r="AB30" s="45">
        <v>15</v>
      </c>
      <c r="AC30" s="45"/>
      <c r="AD30" s="45">
        <v>1</v>
      </c>
      <c r="AE30" s="46"/>
      <c r="AF30" s="46"/>
      <c r="AG30" s="46">
        <v>15</v>
      </c>
      <c r="AH30" s="46"/>
      <c r="AI30" s="46">
        <v>1</v>
      </c>
      <c r="AJ30" s="40">
        <f t="shared" si="4"/>
        <v>90</v>
      </c>
      <c r="AK30" s="47">
        <f t="shared" si="5"/>
        <v>6</v>
      </c>
    </row>
    <row r="31" spans="1:39" s="70" customFormat="1" ht="35.25" customHeight="1" x14ac:dyDescent="0.25">
      <c r="A31" s="38">
        <v>18</v>
      </c>
      <c r="B31" s="48" t="s">
        <v>59</v>
      </c>
      <c r="C31" s="7"/>
      <c r="D31" s="7">
        <v>6</v>
      </c>
      <c r="E31" s="7" t="s">
        <v>56</v>
      </c>
      <c r="F31" s="41"/>
      <c r="G31" s="41"/>
      <c r="H31" s="41">
        <v>15</v>
      </c>
      <c r="I31" s="41"/>
      <c r="J31" s="41">
        <v>1</v>
      </c>
      <c r="K31" s="42"/>
      <c r="L31" s="42"/>
      <c r="M31" s="42">
        <v>15</v>
      </c>
      <c r="N31" s="42"/>
      <c r="O31" s="42">
        <v>1</v>
      </c>
      <c r="P31" s="43"/>
      <c r="Q31" s="43"/>
      <c r="R31" s="43">
        <v>15</v>
      </c>
      <c r="S31" s="43"/>
      <c r="T31" s="43">
        <v>1</v>
      </c>
      <c r="U31" s="44"/>
      <c r="V31" s="44"/>
      <c r="W31" s="44">
        <v>15</v>
      </c>
      <c r="X31" s="44"/>
      <c r="Y31" s="44">
        <v>1</v>
      </c>
      <c r="Z31" s="45"/>
      <c r="AA31" s="45"/>
      <c r="AB31" s="45">
        <v>15</v>
      </c>
      <c r="AC31" s="45"/>
      <c r="AD31" s="45">
        <v>1</v>
      </c>
      <c r="AE31" s="46"/>
      <c r="AF31" s="46"/>
      <c r="AG31" s="46">
        <v>15</v>
      </c>
      <c r="AH31" s="46"/>
      <c r="AI31" s="46">
        <v>1</v>
      </c>
      <c r="AJ31" s="40">
        <f t="shared" si="4"/>
        <v>90</v>
      </c>
      <c r="AK31" s="47">
        <f t="shared" si="5"/>
        <v>6</v>
      </c>
      <c r="AL31" s="67"/>
      <c r="AM31" s="67"/>
    </row>
    <row r="32" spans="1:39" ht="35.25" customHeight="1" x14ac:dyDescent="0.25">
      <c r="A32" s="38">
        <v>19</v>
      </c>
      <c r="B32" s="48" t="s">
        <v>60</v>
      </c>
      <c r="C32" s="7"/>
      <c r="D32" s="7">
        <v>6</v>
      </c>
      <c r="E32" s="7" t="s">
        <v>56</v>
      </c>
      <c r="F32" s="41"/>
      <c r="G32" s="41"/>
      <c r="H32" s="41">
        <v>15</v>
      </c>
      <c r="I32" s="41"/>
      <c r="J32" s="41">
        <v>1</v>
      </c>
      <c r="K32" s="42"/>
      <c r="L32" s="42"/>
      <c r="M32" s="42">
        <v>15</v>
      </c>
      <c r="N32" s="42"/>
      <c r="O32" s="42">
        <v>1</v>
      </c>
      <c r="P32" s="43"/>
      <c r="Q32" s="43"/>
      <c r="R32" s="43">
        <v>15</v>
      </c>
      <c r="S32" s="43"/>
      <c r="T32" s="43">
        <v>1</v>
      </c>
      <c r="U32" s="44"/>
      <c r="V32" s="44"/>
      <c r="W32" s="44">
        <v>15</v>
      </c>
      <c r="X32" s="44"/>
      <c r="Y32" s="44">
        <v>1</v>
      </c>
      <c r="Z32" s="45"/>
      <c r="AA32" s="45"/>
      <c r="AB32" s="45">
        <v>15</v>
      </c>
      <c r="AC32" s="45"/>
      <c r="AD32" s="45">
        <v>1</v>
      </c>
      <c r="AE32" s="46"/>
      <c r="AF32" s="46"/>
      <c r="AG32" s="46">
        <v>15</v>
      </c>
      <c r="AH32" s="46"/>
      <c r="AI32" s="46">
        <v>2</v>
      </c>
      <c r="AJ32" s="40">
        <f t="shared" si="4"/>
        <v>90</v>
      </c>
      <c r="AK32" s="47">
        <f t="shared" si="5"/>
        <v>7</v>
      </c>
      <c r="AL32" s="70"/>
    </row>
    <row r="33" spans="1:39" ht="20.25" customHeight="1" x14ac:dyDescent="0.25">
      <c r="A33" s="38">
        <v>20</v>
      </c>
      <c r="B33" s="48" t="s">
        <v>61</v>
      </c>
      <c r="C33" s="7"/>
      <c r="D33" s="7">
        <v>4</v>
      </c>
      <c r="E33" s="7" t="s">
        <v>62</v>
      </c>
      <c r="F33" s="41"/>
      <c r="G33" s="41"/>
      <c r="H33" s="41">
        <v>15</v>
      </c>
      <c r="I33" s="41"/>
      <c r="J33" s="41">
        <v>1</v>
      </c>
      <c r="K33" s="42"/>
      <c r="L33" s="42"/>
      <c r="M33" s="42">
        <v>15</v>
      </c>
      <c r="N33" s="42"/>
      <c r="O33" s="42">
        <v>1</v>
      </c>
      <c r="P33" s="43"/>
      <c r="Q33" s="43"/>
      <c r="R33" s="43">
        <v>15</v>
      </c>
      <c r="S33" s="43"/>
      <c r="T33" s="43">
        <v>1</v>
      </c>
      <c r="U33" s="44"/>
      <c r="V33" s="44"/>
      <c r="W33" s="44">
        <v>15</v>
      </c>
      <c r="X33" s="44"/>
      <c r="Y33" s="44">
        <v>1</v>
      </c>
      <c r="Z33" s="45"/>
      <c r="AA33" s="45"/>
      <c r="AB33" s="45"/>
      <c r="AC33" s="45"/>
      <c r="AD33" s="45"/>
      <c r="AE33" s="46"/>
      <c r="AF33" s="46"/>
      <c r="AG33" s="46"/>
      <c r="AH33" s="46"/>
      <c r="AI33" s="46"/>
      <c r="AJ33" s="40">
        <f t="shared" si="4"/>
        <v>60</v>
      </c>
      <c r="AK33" s="47">
        <f t="shared" si="5"/>
        <v>4</v>
      </c>
      <c r="AL33" s="70"/>
      <c r="AM33" s="70"/>
    </row>
    <row r="34" spans="1:39" ht="20.25" customHeight="1" x14ac:dyDescent="0.25">
      <c r="A34" s="38">
        <v>21</v>
      </c>
      <c r="B34" s="48" t="s">
        <v>63</v>
      </c>
      <c r="C34" s="7"/>
      <c r="D34" s="7">
        <v>4</v>
      </c>
      <c r="E34" s="7" t="s">
        <v>62</v>
      </c>
      <c r="F34" s="41"/>
      <c r="G34" s="41"/>
      <c r="H34" s="41">
        <v>15</v>
      </c>
      <c r="I34" s="41"/>
      <c r="J34" s="41">
        <v>1</v>
      </c>
      <c r="K34" s="42"/>
      <c r="L34" s="42"/>
      <c r="M34" s="42">
        <v>15</v>
      </c>
      <c r="N34" s="42"/>
      <c r="O34" s="42">
        <v>1</v>
      </c>
      <c r="P34" s="43"/>
      <c r="Q34" s="43"/>
      <c r="R34" s="43">
        <v>15</v>
      </c>
      <c r="S34" s="43"/>
      <c r="T34" s="43">
        <v>1</v>
      </c>
      <c r="U34" s="44"/>
      <c r="V34" s="44"/>
      <c r="W34" s="44">
        <v>15</v>
      </c>
      <c r="X34" s="44"/>
      <c r="Y34" s="44">
        <v>1</v>
      </c>
      <c r="Z34" s="45"/>
      <c r="AA34" s="45"/>
      <c r="AB34" s="45"/>
      <c r="AC34" s="45"/>
      <c r="AD34" s="45"/>
      <c r="AE34" s="46"/>
      <c r="AF34" s="46"/>
      <c r="AG34" s="46"/>
      <c r="AH34" s="46"/>
      <c r="AI34" s="46"/>
      <c r="AJ34" s="40">
        <f t="shared" si="4"/>
        <v>60</v>
      </c>
      <c r="AK34" s="47">
        <f t="shared" si="5"/>
        <v>4</v>
      </c>
      <c r="AL34" s="70"/>
      <c r="AM34" s="70"/>
    </row>
    <row r="35" spans="1:39" ht="20.25" customHeight="1" x14ac:dyDescent="0.25">
      <c r="A35" s="38">
        <v>22</v>
      </c>
      <c r="B35" s="39" t="s">
        <v>64</v>
      </c>
      <c r="C35" s="7"/>
      <c r="D35" s="7">
        <v>4</v>
      </c>
      <c r="E35" s="7" t="s">
        <v>62</v>
      </c>
      <c r="F35" s="41"/>
      <c r="G35" s="41"/>
      <c r="H35" s="41">
        <v>15</v>
      </c>
      <c r="I35" s="41"/>
      <c r="J35" s="41">
        <v>1</v>
      </c>
      <c r="K35" s="42"/>
      <c r="L35" s="42"/>
      <c r="M35" s="42">
        <v>15</v>
      </c>
      <c r="N35" s="42"/>
      <c r="O35" s="42">
        <v>1</v>
      </c>
      <c r="P35" s="43"/>
      <c r="Q35" s="43"/>
      <c r="R35" s="43">
        <v>15</v>
      </c>
      <c r="S35" s="43"/>
      <c r="T35" s="43">
        <v>1</v>
      </c>
      <c r="U35" s="44"/>
      <c r="V35" s="44"/>
      <c r="W35" s="44">
        <v>15</v>
      </c>
      <c r="X35" s="44"/>
      <c r="Y35" s="44">
        <v>2</v>
      </c>
      <c r="Z35" s="45"/>
      <c r="AA35" s="45"/>
      <c r="AB35" s="45"/>
      <c r="AC35" s="45"/>
      <c r="AD35" s="45"/>
      <c r="AE35" s="46"/>
      <c r="AF35" s="46"/>
      <c r="AG35" s="46"/>
      <c r="AH35" s="46"/>
      <c r="AI35" s="46"/>
      <c r="AJ35" s="40">
        <f t="shared" si="4"/>
        <v>60</v>
      </c>
      <c r="AK35" s="47">
        <f t="shared" si="5"/>
        <v>5</v>
      </c>
      <c r="AL35" s="70"/>
      <c r="AM35" s="70"/>
    </row>
    <row r="36" spans="1:39" ht="35.25" customHeight="1" x14ac:dyDescent="0.25">
      <c r="A36" s="38">
        <v>23</v>
      </c>
      <c r="B36" s="48" t="s">
        <v>65</v>
      </c>
      <c r="C36" s="7"/>
      <c r="D36" s="7">
        <v>6</v>
      </c>
      <c r="E36" s="7" t="s">
        <v>56</v>
      </c>
      <c r="F36" s="41"/>
      <c r="G36" s="41"/>
      <c r="H36" s="41">
        <v>15</v>
      </c>
      <c r="I36" s="41"/>
      <c r="J36" s="41">
        <v>1</v>
      </c>
      <c r="K36" s="42"/>
      <c r="L36" s="42"/>
      <c r="M36" s="42">
        <v>15</v>
      </c>
      <c r="N36" s="42"/>
      <c r="O36" s="42">
        <v>1</v>
      </c>
      <c r="P36" s="43"/>
      <c r="Q36" s="43"/>
      <c r="R36" s="43">
        <v>15</v>
      </c>
      <c r="S36" s="43"/>
      <c r="T36" s="43">
        <v>1</v>
      </c>
      <c r="U36" s="44"/>
      <c r="V36" s="44"/>
      <c r="W36" s="44">
        <v>15</v>
      </c>
      <c r="X36" s="44"/>
      <c r="Y36" s="44">
        <v>1</v>
      </c>
      <c r="Z36" s="45"/>
      <c r="AA36" s="45"/>
      <c r="AB36" s="45">
        <v>15</v>
      </c>
      <c r="AC36" s="45"/>
      <c r="AD36" s="45">
        <v>1</v>
      </c>
      <c r="AE36" s="46"/>
      <c r="AF36" s="46"/>
      <c r="AG36" s="46">
        <v>15</v>
      </c>
      <c r="AH36" s="46"/>
      <c r="AI36" s="46">
        <v>2</v>
      </c>
      <c r="AJ36" s="40">
        <f t="shared" si="4"/>
        <v>90</v>
      </c>
      <c r="AK36" s="47">
        <f t="shared" si="5"/>
        <v>7</v>
      </c>
      <c r="AL36" s="70"/>
      <c r="AM36" s="70"/>
    </row>
    <row r="37" spans="1:39" ht="35.25" customHeight="1" x14ac:dyDescent="0.25">
      <c r="A37" s="38">
        <v>24</v>
      </c>
      <c r="B37" s="48" t="s">
        <v>66</v>
      </c>
      <c r="C37" s="7"/>
      <c r="D37" s="7">
        <v>6</v>
      </c>
      <c r="E37" s="7" t="s">
        <v>56</v>
      </c>
      <c r="F37" s="41"/>
      <c r="G37" s="41"/>
      <c r="H37" s="41">
        <v>15</v>
      </c>
      <c r="I37" s="41"/>
      <c r="J37" s="41">
        <v>1</v>
      </c>
      <c r="K37" s="42"/>
      <c r="L37" s="42"/>
      <c r="M37" s="42">
        <v>15</v>
      </c>
      <c r="N37" s="42"/>
      <c r="O37" s="42">
        <v>1</v>
      </c>
      <c r="P37" s="43"/>
      <c r="Q37" s="43"/>
      <c r="R37" s="43">
        <v>15</v>
      </c>
      <c r="S37" s="43"/>
      <c r="T37" s="43">
        <v>1</v>
      </c>
      <c r="U37" s="44"/>
      <c r="V37" s="44"/>
      <c r="W37" s="44">
        <v>15</v>
      </c>
      <c r="X37" s="44"/>
      <c r="Y37" s="44">
        <v>1</v>
      </c>
      <c r="Z37" s="45"/>
      <c r="AA37" s="45"/>
      <c r="AB37" s="45">
        <v>15</v>
      </c>
      <c r="AC37" s="45"/>
      <c r="AD37" s="45">
        <v>1</v>
      </c>
      <c r="AE37" s="46"/>
      <c r="AF37" s="46"/>
      <c r="AG37" s="46">
        <v>15</v>
      </c>
      <c r="AH37" s="46"/>
      <c r="AI37" s="46">
        <v>2</v>
      </c>
      <c r="AJ37" s="40">
        <f t="shared" si="4"/>
        <v>90</v>
      </c>
      <c r="AK37" s="47">
        <f t="shared" si="5"/>
        <v>7</v>
      </c>
      <c r="AL37" s="70"/>
      <c r="AM37" s="70"/>
    </row>
    <row r="38" spans="1:39" ht="20.25" customHeight="1" x14ac:dyDescent="0.25">
      <c r="A38" s="38">
        <v>25</v>
      </c>
      <c r="B38" s="48" t="s">
        <v>67</v>
      </c>
      <c r="C38" s="7"/>
      <c r="D38" s="7">
        <v>4</v>
      </c>
      <c r="E38" s="7" t="s">
        <v>62</v>
      </c>
      <c r="F38" s="41"/>
      <c r="G38" s="41"/>
      <c r="H38" s="41">
        <v>30</v>
      </c>
      <c r="I38" s="41"/>
      <c r="J38" s="41">
        <v>2</v>
      </c>
      <c r="K38" s="42"/>
      <c r="L38" s="42"/>
      <c r="M38" s="42">
        <v>30</v>
      </c>
      <c r="N38" s="42"/>
      <c r="O38" s="42">
        <v>2</v>
      </c>
      <c r="P38" s="43"/>
      <c r="Q38" s="43"/>
      <c r="R38" s="43">
        <v>15</v>
      </c>
      <c r="S38" s="43"/>
      <c r="T38" s="43">
        <v>1</v>
      </c>
      <c r="U38" s="44"/>
      <c r="V38" s="44"/>
      <c r="W38" s="44">
        <v>15</v>
      </c>
      <c r="X38" s="44"/>
      <c r="Y38" s="44">
        <v>2</v>
      </c>
      <c r="Z38" s="45"/>
      <c r="AA38" s="45"/>
      <c r="AB38" s="45"/>
      <c r="AC38" s="45"/>
      <c r="AD38" s="45"/>
      <c r="AE38" s="46"/>
      <c r="AF38" s="46"/>
      <c r="AG38" s="46"/>
      <c r="AH38" s="46"/>
      <c r="AI38" s="46"/>
      <c r="AJ38" s="40">
        <f t="shared" si="4"/>
        <v>90</v>
      </c>
      <c r="AK38" s="47">
        <f t="shared" si="5"/>
        <v>7</v>
      </c>
      <c r="AL38" s="70"/>
      <c r="AM38" s="70"/>
    </row>
    <row r="39" spans="1:39" ht="20.25" customHeight="1" x14ac:dyDescent="0.25">
      <c r="A39" s="38">
        <v>26</v>
      </c>
      <c r="B39" s="48" t="s">
        <v>68</v>
      </c>
      <c r="C39" s="7"/>
      <c r="D39" s="7"/>
      <c r="E39" s="7" t="s">
        <v>69</v>
      </c>
      <c r="F39" s="41"/>
      <c r="G39" s="41"/>
      <c r="H39" s="41">
        <v>15</v>
      </c>
      <c r="I39" s="41"/>
      <c r="J39" s="41">
        <v>1</v>
      </c>
      <c r="K39" s="42"/>
      <c r="L39" s="42"/>
      <c r="M39" s="42">
        <v>15</v>
      </c>
      <c r="N39" s="42"/>
      <c r="O39" s="42">
        <v>1</v>
      </c>
      <c r="P39" s="43"/>
      <c r="Q39" s="43"/>
      <c r="R39" s="43"/>
      <c r="S39" s="43"/>
      <c r="T39" s="43"/>
      <c r="U39" s="44"/>
      <c r="V39" s="44"/>
      <c r="W39" s="44"/>
      <c r="X39" s="44"/>
      <c r="Y39" s="44"/>
      <c r="Z39" s="45"/>
      <c r="AA39" s="45"/>
      <c r="AB39" s="45"/>
      <c r="AC39" s="45"/>
      <c r="AD39" s="45"/>
      <c r="AE39" s="46"/>
      <c r="AF39" s="46"/>
      <c r="AG39" s="46"/>
      <c r="AH39" s="46"/>
      <c r="AI39" s="46"/>
      <c r="AJ39" s="40">
        <f t="shared" si="4"/>
        <v>30</v>
      </c>
      <c r="AK39" s="47">
        <f t="shared" si="5"/>
        <v>2</v>
      </c>
      <c r="AL39" s="70"/>
      <c r="AM39" s="70"/>
    </row>
    <row r="40" spans="1:39" ht="35.25" customHeight="1" x14ac:dyDescent="0.25">
      <c r="A40" s="38">
        <v>27</v>
      </c>
      <c r="B40" s="39" t="s">
        <v>70</v>
      </c>
      <c r="C40" s="7"/>
      <c r="D40" s="7"/>
      <c r="E40" s="7" t="s">
        <v>71</v>
      </c>
      <c r="F40" s="41"/>
      <c r="G40" s="41"/>
      <c r="H40" s="41"/>
      <c r="I40" s="41"/>
      <c r="J40" s="41"/>
      <c r="K40" s="42"/>
      <c r="L40" s="42"/>
      <c r="M40" s="42"/>
      <c r="N40" s="42"/>
      <c r="O40" s="42"/>
      <c r="P40" s="43"/>
      <c r="Q40" s="43"/>
      <c r="R40" s="43">
        <v>30</v>
      </c>
      <c r="S40" s="43"/>
      <c r="T40" s="43">
        <v>2</v>
      </c>
      <c r="U40" s="44"/>
      <c r="V40" s="44"/>
      <c r="W40" s="44">
        <v>30</v>
      </c>
      <c r="X40" s="44"/>
      <c r="Y40" s="44">
        <v>2</v>
      </c>
      <c r="Z40" s="45"/>
      <c r="AA40" s="45"/>
      <c r="AB40" s="45">
        <v>30</v>
      </c>
      <c r="AC40" s="45"/>
      <c r="AD40" s="45">
        <v>2</v>
      </c>
      <c r="AE40" s="46"/>
      <c r="AF40" s="46"/>
      <c r="AG40" s="46">
        <v>30</v>
      </c>
      <c r="AH40" s="46"/>
      <c r="AI40" s="46">
        <v>3</v>
      </c>
      <c r="AJ40" s="40">
        <f t="shared" si="4"/>
        <v>120</v>
      </c>
      <c r="AK40" s="47">
        <f t="shared" si="5"/>
        <v>9</v>
      </c>
      <c r="AL40" s="70"/>
      <c r="AM40" s="70"/>
    </row>
    <row r="41" spans="1:39" ht="20.25" customHeight="1" x14ac:dyDescent="0.25">
      <c r="A41" s="143" t="s">
        <v>53</v>
      </c>
      <c r="B41" s="145"/>
      <c r="C41" s="49"/>
      <c r="D41" s="50"/>
      <c r="E41" s="50"/>
      <c r="F41" s="49">
        <f>SUM(F28:F40)</f>
        <v>0</v>
      </c>
      <c r="G41" s="49">
        <f t="shared" ref="G41:AI41" si="6">SUM(G28:G40)</f>
        <v>0</v>
      </c>
      <c r="H41" s="49">
        <f t="shared" si="6"/>
        <v>240</v>
      </c>
      <c r="I41" s="49">
        <f t="shared" si="6"/>
        <v>0</v>
      </c>
      <c r="J41" s="49">
        <f t="shared" si="6"/>
        <v>16</v>
      </c>
      <c r="K41" s="49">
        <f t="shared" si="6"/>
        <v>0</v>
      </c>
      <c r="L41" s="49">
        <f t="shared" si="6"/>
        <v>0</v>
      </c>
      <c r="M41" s="49">
        <f t="shared" si="6"/>
        <v>240</v>
      </c>
      <c r="N41" s="49">
        <f t="shared" si="6"/>
        <v>0</v>
      </c>
      <c r="O41" s="49">
        <f t="shared" si="6"/>
        <v>14</v>
      </c>
      <c r="P41" s="49">
        <f t="shared" si="6"/>
        <v>0</v>
      </c>
      <c r="Q41" s="49">
        <f t="shared" si="6"/>
        <v>0</v>
      </c>
      <c r="R41" s="49">
        <f t="shared" si="6"/>
        <v>240</v>
      </c>
      <c r="S41" s="49">
        <f t="shared" si="6"/>
        <v>0</v>
      </c>
      <c r="T41" s="49">
        <f t="shared" si="6"/>
        <v>16</v>
      </c>
      <c r="U41" s="49">
        <f t="shared" si="6"/>
        <v>0</v>
      </c>
      <c r="V41" s="49">
        <f t="shared" si="6"/>
        <v>0</v>
      </c>
      <c r="W41" s="49">
        <f t="shared" si="6"/>
        <v>240</v>
      </c>
      <c r="X41" s="49">
        <f t="shared" si="6"/>
        <v>0</v>
      </c>
      <c r="Y41" s="49">
        <f t="shared" si="6"/>
        <v>17</v>
      </c>
      <c r="Z41" s="49">
        <f t="shared" si="6"/>
        <v>0</v>
      </c>
      <c r="AA41" s="49">
        <f t="shared" si="6"/>
        <v>0</v>
      </c>
      <c r="AB41" s="49">
        <f t="shared" si="6"/>
        <v>180</v>
      </c>
      <c r="AC41" s="49">
        <f t="shared" si="6"/>
        <v>0</v>
      </c>
      <c r="AD41" s="49">
        <f t="shared" si="6"/>
        <v>12</v>
      </c>
      <c r="AE41" s="49">
        <f t="shared" si="6"/>
        <v>0</v>
      </c>
      <c r="AF41" s="49">
        <f t="shared" si="6"/>
        <v>0</v>
      </c>
      <c r="AG41" s="49">
        <f t="shared" si="6"/>
        <v>180</v>
      </c>
      <c r="AH41" s="49">
        <f t="shared" si="6"/>
        <v>0</v>
      </c>
      <c r="AI41" s="49">
        <f t="shared" si="6"/>
        <v>16</v>
      </c>
      <c r="AJ41" s="49">
        <f t="shared" ref="AJ41:AK41" si="7">SUM(AJ28:AJ40)</f>
        <v>1320</v>
      </c>
      <c r="AK41" s="51">
        <f t="shared" si="7"/>
        <v>91</v>
      </c>
      <c r="AM41" s="70"/>
    </row>
    <row r="42" spans="1:39" ht="20.25" customHeight="1" x14ac:dyDescent="0.25">
      <c r="A42" s="107" t="s">
        <v>72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9"/>
      <c r="AL42" s="70"/>
    </row>
    <row r="43" spans="1:39" ht="20.25" customHeight="1" x14ac:dyDescent="0.25">
      <c r="A43" s="38">
        <v>28</v>
      </c>
      <c r="B43" s="48" t="s">
        <v>73</v>
      </c>
      <c r="C43" s="7"/>
      <c r="D43" s="7">
        <v>1</v>
      </c>
      <c r="E43" s="7"/>
      <c r="F43" s="41"/>
      <c r="G43" s="41">
        <v>30</v>
      </c>
      <c r="H43" s="41"/>
      <c r="I43" s="41"/>
      <c r="J43" s="41">
        <v>4</v>
      </c>
      <c r="K43" s="42"/>
      <c r="L43" s="42"/>
      <c r="M43" s="42"/>
      <c r="N43" s="42"/>
      <c r="O43" s="42"/>
      <c r="P43" s="43"/>
      <c r="Q43" s="43"/>
      <c r="R43" s="43"/>
      <c r="S43" s="43"/>
      <c r="T43" s="43"/>
      <c r="U43" s="44"/>
      <c r="V43" s="44"/>
      <c r="W43" s="44"/>
      <c r="X43" s="44"/>
      <c r="Y43" s="44"/>
      <c r="Z43" s="45"/>
      <c r="AA43" s="45"/>
      <c r="AB43" s="45"/>
      <c r="AC43" s="45"/>
      <c r="AD43" s="45"/>
      <c r="AE43" s="46"/>
      <c r="AF43" s="46"/>
      <c r="AG43" s="46"/>
      <c r="AH43" s="46"/>
      <c r="AI43" s="46"/>
      <c r="AJ43" s="40">
        <f>SUM(F43:AI43)-AK43</f>
        <v>30</v>
      </c>
      <c r="AK43" s="47">
        <f t="shared" ref="AK43" si="8">J43+O43+T43+Y43+AD43+AI43</f>
        <v>4</v>
      </c>
      <c r="AM43" s="70"/>
    </row>
    <row r="44" spans="1:39" ht="20.25" customHeight="1" x14ac:dyDescent="0.25">
      <c r="A44" s="52">
        <v>29</v>
      </c>
      <c r="B44" s="53" t="s">
        <v>74</v>
      </c>
      <c r="C44" s="8"/>
      <c r="D44" s="8">
        <v>1</v>
      </c>
      <c r="E44" s="8"/>
      <c r="F44" s="54"/>
      <c r="G44" s="54">
        <v>30</v>
      </c>
      <c r="H44" s="54"/>
      <c r="I44" s="54"/>
      <c r="J44" s="54">
        <v>4</v>
      </c>
      <c r="K44" s="55"/>
      <c r="L44" s="55"/>
      <c r="M44" s="55"/>
      <c r="N44" s="55"/>
      <c r="O44" s="55"/>
      <c r="P44" s="56"/>
      <c r="Q44" s="56"/>
      <c r="R44" s="56"/>
      <c r="S44" s="56"/>
      <c r="T44" s="56"/>
      <c r="U44" s="57"/>
      <c r="V44" s="57"/>
      <c r="W44" s="57"/>
      <c r="X44" s="57"/>
      <c r="Y44" s="57"/>
      <c r="Z44" s="58"/>
      <c r="AA44" s="58"/>
      <c r="AB44" s="58"/>
      <c r="AC44" s="58"/>
      <c r="AD44" s="58"/>
      <c r="AE44" s="59"/>
      <c r="AF44" s="59"/>
      <c r="AG44" s="59"/>
      <c r="AH44" s="59"/>
      <c r="AI44" s="59"/>
      <c r="AJ44" s="40">
        <f t="shared" ref="AJ44:AJ60" si="9">SUM(F44:AI44)-AK44</f>
        <v>30</v>
      </c>
      <c r="AK44" s="47">
        <f t="shared" ref="AK44:AK60" si="10">J44+O44+T44+Y44+AD44+AI44</f>
        <v>4</v>
      </c>
    </row>
    <row r="45" spans="1:39" ht="20.25" customHeight="1" x14ac:dyDescent="0.25">
      <c r="A45" s="38">
        <v>30</v>
      </c>
      <c r="B45" s="48" t="s">
        <v>75</v>
      </c>
      <c r="C45" s="7">
        <v>1</v>
      </c>
      <c r="D45" s="7"/>
      <c r="E45" s="7"/>
      <c r="F45" s="41"/>
      <c r="G45" s="41">
        <v>30</v>
      </c>
      <c r="H45" s="41"/>
      <c r="I45" s="41"/>
      <c r="J45" s="41">
        <v>3</v>
      </c>
      <c r="K45" s="42"/>
      <c r="L45" s="42"/>
      <c r="M45" s="42"/>
      <c r="N45" s="42"/>
      <c r="O45" s="42"/>
      <c r="P45" s="43"/>
      <c r="Q45" s="43"/>
      <c r="R45" s="43"/>
      <c r="S45" s="43"/>
      <c r="T45" s="43"/>
      <c r="U45" s="44"/>
      <c r="V45" s="44"/>
      <c r="W45" s="44"/>
      <c r="X45" s="44"/>
      <c r="Y45" s="44"/>
      <c r="Z45" s="45"/>
      <c r="AA45" s="45"/>
      <c r="AB45" s="45"/>
      <c r="AC45" s="45"/>
      <c r="AD45" s="45"/>
      <c r="AE45" s="46"/>
      <c r="AF45" s="46"/>
      <c r="AG45" s="46"/>
      <c r="AH45" s="46"/>
      <c r="AI45" s="46"/>
      <c r="AJ45" s="40">
        <f t="shared" si="9"/>
        <v>30</v>
      </c>
      <c r="AK45" s="47">
        <f t="shared" si="10"/>
        <v>3</v>
      </c>
    </row>
    <row r="46" spans="1:39" ht="20.25" customHeight="1" x14ac:dyDescent="0.25">
      <c r="A46" s="52">
        <v>31</v>
      </c>
      <c r="B46" s="48" t="s">
        <v>76</v>
      </c>
      <c r="C46" s="7"/>
      <c r="D46" s="7">
        <v>1</v>
      </c>
      <c r="E46" s="7"/>
      <c r="F46" s="41"/>
      <c r="G46" s="41">
        <v>30</v>
      </c>
      <c r="H46" s="41"/>
      <c r="I46" s="41"/>
      <c r="J46" s="41">
        <v>3</v>
      </c>
      <c r="K46" s="42"/>
      <c r="L46" s="42"/>
      <c r="M46" s="42"/>
      <c r="N46" s="42"/>
      <c r="O46" s="42"/>
      <c r="P46" s="43"/>
      <c r="Q46" s="43"/>
      <c r="R46" s="43"/>
      <c r="S46" s="43"/>
      <c r="T46" s="43"/>
      <c r="U46" s="44"/>
      <c r="V46" s="44"/>
      <c r="W46" s="44"/>
      <c r="X46" s="44"/>
      <c r="Y46" s="44"/>
      <c r="Z46" s="45"/>
      <c r="AA46" s="45"/>
      <c r="AB46" s="45"/>
      <c r="AC46" s="45"/>
      <c r="AD46" s="45"/>
      <c r="AE46" s="46"/>
      <c r="AF46" s="46"/>
      <c r="AG46" s="46"/>
      <c r="AH46" s="46"/>
      <c r="AI46" s="46"/>
      <c r="AJ46" s="40">
        <f t="shared" si="9"/>
        <v>30</v>
      </c>
      <c r="AK46" s="47">
        <f t="shared" si="10"/>
        <v>3</v>
      </c>
    </row>
    <row r="47" spans="1:39" ht="20.25" customHeight="1" x14ac:dyDescent="0.25">
      <c r="A47" s="38">
        <v>32</v>
      </c>
      <c r="B47" s="48" t="s">
        <v>77</v>
      </c>
      <c r="C47" s="7"/>
      <c r="D47" s="7">
        <v>2</v>
      </c>
      <c r="E47" s="7"/>
      <c r="F47" s="41"/>
      <c r="G47" s="41"/>
      <c r="H47" s="41"/>
      <c r="I47" s="41"/>
      <c r="J47" s="41"/>
      <c r="K47" s="42"/>
      <c r="L47" s="42">
        <v>30</v>
      </c>
      <c r="M47" s="42"/>
      <c r="N47" s="42"/>
      <c r="O47" s="42">
        <v>4</v>
      </c>
      <c r="P47" s="43"/>
      <c r="Q47" s="43"/>
      <c r="R47" s="43"/>
      <c r="S47" s="43"/>
      <c r="T47" s="43"/>
      <c r="U47" s="44"/>
      <c r="V47" s="44"/>
      <c r="W47" s="44"/>
      <c r="X47" s="44"/>
      <c r="Y47" s="44"/>
      <c r="Z47" s="45"/>
      <c r="AA47" s="45"/>
      <c r="AB47" s="45"/>
      <c r="AC47" s="45"/>
      <c r="AD47" s="45"/>
      <c r="AE47" s="46"/>
      <c r="AF47" s="46"/>
      <c r="AG47" s="46"/>
      <c r="AH47" s="46"/>
      <c r="AI47" s="46"/>
      <c r="AJ47" s="40">
        <f t="shared" si="9"/>
        <v>30</v>
      </c>
      <c r="AK47" s="47">
        <f t="shared" si="10"/>
        <v>4</v>
      </c>
    </row>
    <row r="48" spans="1:39" ht="20.25" customHeight="1" x14ac:dyDescent="0.25">
      <c r="A48" s="52">
        <v>33</v>
      </c>
      <c r="B48" s="48" t="s">
        <v>78</v>
      </c>
      <c r="C48" s="7"/>
      <c r="D48" s="7">
        <v>2</v>
      </c>
      <c r="E48" s="7"/>
      <c r="F48" s="41"/>
      <c r="G48" s="41"/>
      <c r="H48" s="41"/>
      <c r="I48" s="41"/>
      <c r="J48" s="41"/>
      <c r="K48" s="42"/>
      <c r="L48" s="42">
        <v>30</v>
      </c>
      <c r="M48" s="42"/>
      <c r="N48" s="42"/>
      <c r="O48" s="42">
        <v>4</v>
      </c>
      <c r="P48" s="43"/>
      <c r="Q48" s="43"/>
      <c r="R48" s="43"/>
      <c r="S48" s="43"/>
      <c r="T48" s="43"/>
      <c r="U48" s="44"/>
      <c r="V48" s="44"/>
      <c r="W48" s="44"/>
      <c r="X48" s="44"/>
      <c r="Y48" s="44"/>
      <c r="Z48" s="45"/>
      <c r="AA48" s="45"/>
      <c r="AB48" s="45"/>
      <c r="AC48" s="45"/>
      <c r="AD48" s="45"/>
      <c r="AE48" s="46"/>
      <c r="AF48" s="46"/>
      <c r="AG48" s="46"/>
      <c r="AH48" s="46"/>
      <c r="AI48" s="46"/>
      <c r="AJ48" s="40">
        <f t="shared" si="9"/>
        <v>30</v>
      </c>
      <c r="AK48" s="47">
        <f t="shared" si="10"/>
        <v>4</v>
      </c>
    </row>
    <row r="49" spans="1:37" ht="20.25" customHeight="1" x14ac:dyDescent="0.25">
      <c r="A49" s="38">
        <v>34</v>
      </c>
      <c r="B49" s="48" t="s">
        <v>79</v>
      </c>
      <c r="C49" s="7"/>
      <c r="D49" s="7">
        <v>3</v>
      </c>
      <c r="E49" s="7"/>
      <c r="F49" s="41"/>
      <c r="G49" s="41"/>
      <c r="H49" s="41"/>
      <c r="I49" s="41"/>
      <c r="J49" s="41"/>
      <c r="K49" s="42"/>
      <c r="L49" s="42"/>
      <c r="M49" s="42"/>
      <c r="N49" s="42"/>
      <c r="O49" s="42"/>
      <c r="P49" s="43"/>
      <c r="Q49" s="43">
        <v>30</v>
      </c>
      <c r="R49" s="43"/>
      <c r="S49" s="43"/>
      <c r="T49" s="43">
        <v>3</v>
      </c>
      <c r="U49" s="44"/>
      <c r="V49" s="44"/>
      <c r="W49" s="44"/>
      <c r="X49" s="44"/>
      <c r="Y49" s="44"/>
      <c r="Z49" s="45"/>
      <c r="AA49" s="45"/>
      <c r="AB49" s="45"/>
      <c r="AC49" s="45"/>
      <c r="AD49" s="45"/>
      <c r="AE49" s="46"/>
      <c r="AF49" s="46"/>
      <c r="AG49" s="46"/>
      <c r="AH49" s="46"/>
      <c r="AI49" s="46"/>
      <c r="AJ49" s="40">
        <f t="shared" si="9"/>
        <v>30</v>
      </c>
      <c r="AK49" s="47">
        <f t="shared" si="10"/>
        <v>3</v>
      </c>
    </row>
    <row r="50" spans="1:37" ht="20.25" customHeight="1" x14ac:dyDescent="0.25">
      <c r="A50" s="52">
        <v>35</v>
      </c>
      <c r="B50" s="48" t="s">
        <v>80</v>
      </c>
      <c r="C50" s="7">
        <v>3</v>
      </c>
      <c r="D50" s="74"/>
      <c r="E50" s="7"/>
      <c r="F50" s="41"/>
      <c r="G50" s="41"/>
      <c r="H50" s="41"/>
      <c r="I50" s="41"/>
      <c r="J50" s="41"/>
      <c r="K50" s="42"/>
      <c r="L50" s="42"/>
      <c r="M50" s="42"/>
      <c r="N50" s="42"/>
      <c r="O50" s="42"/>
      <c r="P50" s="43"/>
      <c r="Q50" s="43">
        <v>30</v>
      </c>
      <c r="R50" s="43"/>
      <c r="S50" s="43"/>
      <c r="T50" s="43">
        <v>3</v>
      </c>
      <c r="U50" s="44"/>
      <c r="V50" s="44"/>
      <c r="W50" s="44"/>
      <c r="X50" s="44"/>
      <c r="Y50" s="44"/>
      <c r="Z50" s="45"/>
      <c r="AA50" s="45"/>
      <c r="AB50" s="45"/>
      <c r="AC50" s="45"/>
      <c r="AD50" s="45"/>
      <c r="AE50" s="46"/>
      <c r="AF50" s="46"/>
      <c r="AG50" s="46"/>
      <c r="AH50" s="46"/>
      <c r="AI50" s="46"/>
      <c r="AJ50" s="40">
        <f t="shared" si="9"/>
        <v>30</v>
      </c>
      <c r="AK50" s="47">
        <f t="shared" si="10"/>
        <v>3</v>
      </c>
    </row>
    <row r="51" spans="1:37" ht="20.25" customHeight="1" x14ac:dyDescent="0.25">
      <c r="A51" s="38">
        <v>36</v>
      </c>
      <c r="B51" s="48" t="s">
        <v>81</v>
      </c>
      <c r="C51" s="7"/>
      <c r="D51" s="7">
        <v>3</v>
      </c>
      <c r="E51" s="74"/>
      <c r="F51" s="41"/>
      <c r="G51" s="41"/>
      <c r="H51" s="41"/>
      <c r="I51" s="41"/>
      <c r="J51" s="41"/>
      <c r="K51" s="42"/>
      <c r="L51" s="42"/>
      <c r="M51" s="42"/>
      <c r="N51" s="42"/>
      <c r="O51" s="42"/>
      <c r="P51" s="43"/>
      <c r="Q51" s="43">
        <v>30</v>
      </c>
      <c r="R51" s="43"/>
      <c r="S51" s="43"/>
      <c r="T51" s="43">
        <v>3</v>
      </c>
      <c r="U51" s="44"/>
      <c r="V51" s="44"/>
      <c r="W51" s="44"/>
      <c r="X51" s="44"/>
      <c r="Y51" s="44"/>
      <c r="Z51" s="45"/>
      <c r="AA51" s="45"/>
      <c r="AB51" s="45"/>
      <c r="AC51" s="45"/>
      <c r="AD51" s="45"/>
      <c r="AE51" s="46"/>
      <c r="AF51" s="46"/>
      <c r="AG51" s="46"/>
      <c r="AH51" s="46"/>
      <c r="AI51" s="46"/>
      <c r="AJ51" s="40">
        <f t="shared" si="9"/>
        <v>30</v>
      </c>
      <c r="AK51" s="47">
        <f t="shared" si="10"/>
        <v>3</v>
      </c>
    </row>
    <row r="52" spans="1:37" ht="20.25" customHeight="1" x14ac:dyDescent="0.25">
      <c r="A52" s="52">
        <v>37</v>
      </c>
      <c r="B52" s="48" t="s">
        <v>82</v>
      </c>
      <c r="C52" s="7"/>
      <c r="D52" s="81">
        <v>3</v>
      </c>
      <c r="E52" s="7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3"/>
      <c r="Q52" s="43">
        <v>30</v>
      </c>
      <c r="R52" s="43"/>
      <c r="S52" s="43"/>
      <c r="T52" s="43">
        <v>3</v>
      </c>
      <c r="U52" s="44"/>
      <c r="V52" s="44"/>
      <c r="W52" s="44"/>
      <c r="X52" s="44"/>
      <c r="Y52" s="44"/>
      <c r="Z52" s="45"/>
      <c r="AA52" s="45"/>
      <c r="AB52" s="45"/>
      <c r="AC52" s="45"/>
      <c r="AD52" s="45"/>
      <c r="AE52" s="46"/>
      <c r="AF52" s="46"/>
      <c r="AG52" s="46"/>
      <c r="AH52" s="46"/>
      <c r="AI52" s="46"/>
      <c r="AJ52" s="40">
        <f t="shared" si="9"/>
        <v>30</v>
      </c>
      <c r="AK52" s="47">
        <f t="shared" si="10"/>
        <v>3</v>
      </c>
    </row>
    <row r="53" spans="1:37" ht="20.25" customHeight="1" x14ac:dyDescent="0.25">
      <c r="A53" s="38">
        <v>38</v>
      </c>
      <c r="B53" s="48" t="s">
        <v>83</v>
      </c>
      <c r="C53" s="7"/>
      <c r="D53" s="7">
        <v>4</v>
      </c>
      <c r="E53" s="7"/>
      <c r="F53" s="41"/>
      <c r="G53" s="41"/>
      <c r="H53" s="41"/>
      <c r="I53" s="41"/>
      <c r="J53" s="41"/>
      <c r="K53" s="42"/>
      <c r="L53" s="42"/>
      <c r="M53" s="42"/>
      <c r="N53" s="42"/>
      <c r="O53" s="42"/>
      <c r="P53" s="43"/>
      <c r="Q53" s="43"/>
      <c r="R53" s="43"/>
      <c r="S53" s="43"/>
      <c r="T53" s="43"/>
      <c r="U53" s="44"/>
      <c r="V53" s="44"/>
      <c r="W53" s="44">
        <v>30</v>
      </c>
      <c r="X53" s="44"/>
      <c r="Y53" s="44">
        <v>3</v>
      </c>
      <c r="Z53" s="45"/>
      <c r="AA53" s="45"/>
      <c r="AB53" s="45"/>
      <c r="AC53" s="45"/>
      <c r="AD53" s="45"/>
      <c r="AE53" s="46"/>
      <c r="AF53" s="46"/>
      <c r="AG53" s="46"/>
      <c r="AH53" s="46"/>
      <c r="AI53" s="46"/>
      <c r="AJ53" s="40">
        <f t="shared" si="9"/>
        <v>30</v>
      </c>
      <c r="AK53" s="47">
        <f t="shared" si="10"/>
        <v>3</v>
      </c>
    </row>
    <row r="54" spans="1:37" ht="20.25" customHeight="1" x14ac:dyDescent="0.25">
      <c r="A54" s="52">
        <v>39</v>
      </c>
      <c r="B54" s="48" t="s">
        <v>84</v>
      </c>
      <c r="C54" s="7"/>
      <c r="D54" s="7">
        <v>4</v>
      </c>
      <c r="E54" s="7"/>
      <c r="F54" s="41"/>
      <c r="G54" s="41"/>
      <c r="H54" s="41"/>
      <c r="I54" s="41"/>
      <c r="J54" s="41"/>
      <c r="K54" s="42"/>
      <c r="L54" s="42"/>
      <c r="M54" s="42"/>
      <c r="N54" s="42"/>
      <c r="O54" s="42"/>
      <c r="P54" s="43"/>
      <c r="Q54" s="43"/>
      <c r="R54" s="43"/>
      <c r="S54" s="43"/>
      <c r="T54" s="43"/>
      <c r="U54" s="44"/>
      <c r="V54" s="44">
        <v>30</v>
      </c>
      <c r="W54" s="44"/>
      <c r="X54" s="44"/>
      <c r="Y54" s="44">
        <v>2</v>
      </c>
      <c r="Z54" s="45"/>
      <c r="AA54" s="45"/>
      <c r="AB54" s="45"/>
      <c r="AC54" s="45"/>
      <c r="AD54" s="45"/>
      <c r="AE54" s="46"/>
      <c r="AF54" s="46"/>
      <c r="AG54" s="46"/>
      <c r="AH54" s="46"/>
      <c r="AI54" s="46"/>
      <c r="AJ54" s="40">
        <f t="shared" si="9"/>
        <v>30</v>
      </c>
      <c r="AK54" s="47">
        <f t="shared" si="10"/>
        <v>2</v>
      </c>
    </row>
    <row r="55" spans="1:37" ht="20.25" customHeight="1" x14ac:dyDescent="0.25">
      <c r="A55" s="38">
        <v>40</v>
      </c>
      <c r="B55" s="48" t="s">
        <v>85</v>
      </c>
      <c r="C55" s="7"/>
      <c r="D55" s="81">
        <v>4</v>
      </c>
      <c r="E55" s="7"/>
      <c r="F55" s="41"/>
      <c r="G55" s="41"/>
      <c r="H55" s="41"/>
      <c r="I55" s="41"/>
      <c r="J55" s="41"/>
      <c r="K55" s="42"/>
      <c r="L55" s="42"/>
      <c r="M55" s="42"/>
      <c r="N55" s="42"/>
      <c r="O55" s="42"/>
      <c r="P55" s="43"/>
      <c r="Q55" s="43"/>
      <c r="R55" s="43"/>
      <c r="S55" s="43"/>
      <c r="T55" s="43"/>
      <c r="U55" s="44"/>
      <c r="V55" s="44">
        <v>30</v>
      </c>
      <c r="W55" s="44"/>
      <c r="X55" s="44"/>
      <c r="Y55" s="44">
        <v>2</v>
      </c>
      <c r="Z55" s="45"/>
      <c r="AA55" s="45"/>
      <c r="AB55" s="45"/>
      <c r="AC55" s="45"/>
      <c r="AD55" s="45"/>
      <c r="AE55" s="46"/>
      <c r="AF55" s="46"/>
      <c r="AG55" s="46"/>
      <c r="AH55" s="46"/>
      <c r="AI55" s="46"/>
      <c r="AJ55" s="40">
        <f t="shared" si="9"/>
        <v>30</v>
      </c>
      <c r="AK55" s="47">
        <f t="shared" si="10"/>
        <v>2</v>
      </c>
    </row>
    <row r="56" spans="1:37" ht="20.25" customHeight="1" x14ac:dyDescent="0.25">
      <c r="A56" s="52">
        <v>41</v>
      </c>
      <c r="B56" s="48" t="s">
        <v>86</v>
      </c>
      <c r="C56" s="7"/>
      <c r="D56" s="74">
        <v>5</v>
      </c>
      <c r="E56" s="7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3"/>
      <c r="Q56" s="43"/>
      <c r="R56" s="43"/>
      <c r="S56" s="43"/>
      <c r="T56" s="43"/>
      <c r="U56" s="44"/>
      <c r="V56" s="44"/>
      <c r="W56" s="44"/>
      <c r="X56" s="44"/>
      <c r="Y56" s="44"/>
      <c r="Z56" s="45">
        <v>30</v>
      </c>
      <c r="AA56" s="45"/>
      <c r="AB56" s="45"/>
      <c r="AC56" s="45"/>
      <c r="AD56" s="45">
        <v>2</v>
      </c>
      <c r="AE56" s="46"/>
      <c r="AF56" s="46"/>
      <c r="AG56" s="46"/>
      <c r="AH56" s="46"/>
      <c r="AI56" s="46"/>
      <c r="AJ56" s="40">
        <f t="shared" si="9"/>
        <v>30</v>
      </c>
      <c r="AK56" s="47">
        <f t="shared" si="10"/>
        <v>2</v>
      </c>
    </row>
    <row r="57" spans="1:37" ht="20.25" customHeight="1" x14ac:dyDescent="0.25">
      <c r="A57" s="38">
        <v>42</v>
      </c>
      <c r="B57" s="48" t="s">
        <v>87</v>
      </c>
      <c r="C57" s="7"/>
      <c r="D57" s="81">
        <v>5</v>
      </c>
      <c r="E57" s="7"/>
      <c r="F57" s="41"/>
      <c r="G57" s="41"/>
      <c r="H57" s="41"/>
      <c r="I57" s="41"/>
      <c r="J57" s="41"/>
      <c r="K57" s="42"/>
      <c r="L57" s="42"/>
      <c r="M57" s="42"/>
      <c r="N57" s="42"/>
      <c r="O57" s="42"/>
      <c r="P57" s="43"/>
      <c r="Q57" s="43"/>
      <c r="R57" s="43"/>
      <c r="S57" s="43"/>
      <c r="T57" s="43"/>
      <c r="U57" s="44"/>
      <c r="V57" s="44"/>
      <c r="W57" s="44"/>
      <c r="X57" s="44"/>
      <c r="Y57" s="44"/>
      <c r="Z57" s="45"/>
      <c r="AA57" s="45">
        <v>30</v>
      </c>
      <c r="AB57" s="45"/>
      <c r="AC57" s="45"/>
      <c r="AD57" s="45">
        <v>2</v>
      </c>
      <c r="AE57" s="46"/>
      <c r="AF57" s="46"/>
      <c r="AG57" s="46"/>
      <c r="AH57" s="46"/>
      <c r="AI57" s="46"/>
      <c r="AJ57" s="40">
        <f t="shared" si="9"/>
        <v>30</v>
      </c>
      <c r="AK57" s="47">
        <f t="shared" si="10"/>
        <v>2</v>
      </c>
    </row>
    <row r="58" spans="1:37" ht="20.25" customHeight="1" x14ac:dyDescent="0.25">
      <c r="A58" s="52">
        <v>43</v>
      </c>
      <c r="B58" s="48" t="s">
        <v>88</v>
      </c>
      <c r="C58" s="7"/>
      <c r="D58" s="7">
        <v>5</v>
      </c>
      <c r="E58" s="7"/>
      <c r="F58" s="41"/>
      <c r="G58" s="41"/>
      <c r="H58" s="41"/>
      <c r="I58" s="41"/>
      <c r="J58" s="41"/>
      <c r="K58" s="42"/>
      <c r="L58" s="42"/>
      <c r="M58" s="42"/>
      <c r="N58" s="42"/>
      <c r="O58" s="42"/>
      <c r="P58" s="43"/>
      <c r="Q58" s="43"/>
      <c r="R58" s="43"/>
      <c r="S58" s="43"/>
      <c r="T58" s="43"/>
      <c r="U58" s="44"/>
      <c r="V58" s="44"/>
      <c r="W58" s="44"/>
      <c r="X58" s="44"/>
      <c r="Y58" s="44"/>
      <c r="Z58" s="45"/>
      <c r="AA58" s="45">
        <v>30</v>
      </c>
      <c r="AB58" s="45"/>
      <c r="AC58" s="45"/>
      <c r="AD58" s="45">
        <v>2</v>
      </c>
      <c r="AE58" s="46"/>
      <c r="AF58" s="46"/>
      <c r="AG58" s="46"/>
      <c r="AH58" s="46"/>
      <c r="AI58" s="46"/>
      <c r="AJ58" s="40">
        <f t="shared" si="9"/>
        <v>30</v>
      </c>
      <c r="AK58" s="47">
        <f t="shared" si="10"/>
        <v>2</v>
      </c>
    </row>
    <row r="59" spans="1:37" ht="20.25" customHeight="1" x14ac:dyDescent="0.25">
      <c r="A59" s="38">
        <v>44</v>
      </c>
      <c r="B59" s="48" t="s">
        <v>89</v>
      </c>
      <c r="C59" s="7"/>
      <c r="D59" s="81">
        <v>6</v>
      </c>
      <c r="E59" s="7"/>
      <c r="F59" s="41"/>
      <c r="G59" s="41"/>
      <c r="H59" s="41"/>
      <c r="I59" s="41"/>
      <c r="J59" s="41"/>
      <c r="K59" s="42"/>
      <c r="L59" s="42"/>
      <c r="M59" s="42"/>
      <c r="N59" s="42"/>
      <c r="O59" s="42"/>
      <c r="P59" s="43"/>
      <c r="Q59" s="43"/>
      <c r="R59" s="43"/>
      <c r="S59" s="43"/>
      <c r="T59" s="43"/>
      <c r="U59" s="44"/>
      <c r="V59" s="44"/>
      <c r="W59" s="44"/>
      <c r="X59" s="44"/>
      <c r="Y59" s="44"/>
      <c r="Z59" s="45"/>
      <c r="AA59" s="45"/>
      <c r="AB59" s="45"/>
      <c r="AC59" s="45"/>
      <c r="AD59" s="45"/>
      <c r="AE59" s="46"/>
      <c r="AF59" s="46">
        <v>30</v>
      </c>
      <c r="AG59" s="46"/>
      <c r="AH59" s="46"/>
      <c r="AI59" s="46">
        <v>2</v>
      </c>
      <c r="AJ59" s="40">
        <f t="shared" si="9"/>
        <v>30</v>
      </c>
      <c r="AK59" s="47">
        <f t="shared" si="10"/>
        <v>2</v>
      </c>
    </row>
    <row r="60" spans="1:37" ht="20.25" customHeight="1" x14ac:dyDescent="0.25">
      <c r="A60" s="52">
        <v>45</v>
      </c>
      <c r="B60" s="39" t="s">
        <v>90</v>
      </c>
      <c r="C60" s="7"/>
      <c r="D60" s="7">
        <v>1</v>
      </c>
      <c r="E60" s="7"/>
      <c r="F60" s="41">
        <v>30</v>
      </c>
      <c r="G60" s="41"/>
      <c r="H60" s="41"/>
      <c r="I60" s="41"/>
      <c r="J60" s="41">
        <v>2</v>
      </c>
      <c r="K60" s="42"/>
      <c r="L60" s="42"/>
      <c r="M60" s="42"/>
      <c r="N60" s="42"/>
      <c r="O60" s="42"/>
      <c r="P60" s="43"/>
      <c r="Q60" s="43"/>
      <c r="R60" s="43"/>
      <c r="S60" s="43"/>
      <c r="T60" s="43"/>
      <c r="U60" s="44"/>
      <c r="V60" s="44"/>
      <c r="W60" s="44"/>
      <c r="X60" s="44"/>
      <c r="Y60" s="44"/>
      <c r="Z60" s="45"/>
      <c r="AA60" s="45"/>
      <c r="AB60" s="45"/>
      <c r="AC60" s="45"/>
      <c r="AD60" s="45"/>
      <c r="AE60" s="46"/>
      <c r="AF60" s="46"/>
      <c r="AG60" s="46"/>
      <c r="AH60" s="46"/>
      <c r="AI60" s="46"/>
      <c r="AJ60" s="40">
        <f t="shared" si="9"/>
        <v>30</v>
      </c>
      <c r="AK60" s="47">
        <f t="shared" si="10"/>
        <v>2</v>
      </c>
    </row>
    <row r="61" spans="1:37" ht="20.25" customHeight="1" x14ac:dyDescent="0.25">
      <c r="A61" s="122">
        <v>46</v>
      </c>
      <c r="B61" s="134" t="s">
        <v>91</v>
      </c>
      <c r="C61" s="110"/>
      <c r="D61" s="110" t="s">
        <v>92</v>
      </c>
      <c r="E61" s="110"/>
      <c r="F61" s="41"/>
      <c r="G61" s="41"/>
      <c r="H61" s="41"/>
      <c r="I61" s="41"/>
      <c r="J61" s="41"/>
      <c r="K61" s="42"/>
      <c r="L61" s="42">
        <v>30</v>
      </c>
      <c r="M61" s="42"/>
      <c r="N61" s="42"/>
      <c r="O61" s="42">
        <v>2</v>
      </c>
      <c r="P61" s="43"/>
      <c r="Q61" s="43">
        <v>30</v>
      </c>
      <c r="R61" s="43"/>
      <c r="S61" s="43"/>
      <c r="T61" s="43">
        <v>2</v>
      </c>
      <c r="U61" s="44"/>
      <c r="V61" s="44">
        <v>30</v>
      </c>
      <c r="W61" s="44"/>
      <c r="X61" s="44"/>
      <c r="Y61" s="44">
        <v>2</v>
      </c>
      <c r="Z61" s="45"/>
      <c r="AA61" s="45">
        <v>30</v>
      </c>
      <c r="AB61" s="45"/>
      <c r="AC61" s="45"/>
      <c r="AD61" s="45">
        <v>2</v>
      </c>
      <c r="AE61" s="46"/>
      <c r="AF61" s="46">
        <v>30</v>
      </c>
      <c r="AG61" s="46"/>
      <c r="AH61" s="46"/>
      <c r="AI61" s="46">
        <v>2</v>
      </c>
      <c r="AJ61" s="137">
        <f>SUM(F61:I61,K61:N61,P61:S61,U61:X61,Z61:AC61,AE61:AH61,F62:I62,K62:N62,P62:S62,U62:X62,Z62:AC62,AE62:AH62,F64:I64,K64:N64,P64:S64,U64:X64,Z64:AC64,AE64:AH64,F63:I63,K63:N63,P63:S63,U63:X63,Z63:AC63,AE63:AH63)</f>
        <v>420</v>
      </c>
      <c r="AK61" s="140">
        <f>SUM(J61,O61,T61,Y61,AD61,AI61,J62,O62,T62,Y62,AD62,AI62,J63,O63,T63,Y63,AD63,AI63,J64,O64,T64,Y64,AD64,AI64)</f>
        <v>28</v>
      </c>
    </row>
    <row r="62" spans="1:37" ht="20.25" customHeight="1" x14ac:dyDescent="0.25">
      <c r="A62" s="123"/>
      <c r="B62" s="135"/>
      <c r="C62" s="111"/>
      <c r="D62" s="111"/>
      <c r="E62" s="111"/>
      <c r="F62" s="41"/>
      <c r="G62" s="41"/>
      <c r="H62" s="41"/>
      <c r="I62" s="41"/>
      <c r="J62" s="41"/>
      <c r="K62" s="42"/>
      <c r="L62" s="42">
        <v>30</v>
      </c>
      <c r="M62" s="42"/>
      <c r="N62" s="42"/>
      <c r="O62" s="42">
        <v>2</v>
      </c>
      <c r="P62" s="43"/>
      <c r="Q62" s="43">
        <v>30</v>
      </c>
      <c r="R62" s="43"/>
      <c r="S62" s="43"/>
      <c r="T62" s="43">
        <v>2</v>
      </c>
      <c r="U62" s="44"/>
      <c r="V62" s="44">
        <v>30</v>
      </c>
      <c r="W62" s="44"/>
      <c r="X62" s="44"/>
      <c r="Y62" s="44">
        <v>2</v>
      </c>
      <c r="Z62" s="45"/>
      <c r="AA62" s="45">
        <v>30</v>
      </c>
      <c r="AB62" s="45"/>
      <c r="AC62" s="45"/>
      <c r="AD62" s="45">
        <v>2</v>
      </c>
      <c r="AE62" s="46"/>
      <c r="AF62" s="46">
        <v>30</v>
      </c>
      <c r="AG62" s="46"/>
      <c r="AH62" s="46"/>
      <c r="AI62" s="46">
        <v>2</v>
      </c>
      <c r="AJ62" s="138"/>
      <c r="AK62" s="141"/>
    </row>
    <row r="63" spans="1:37" ht="20.25" customHeight="1" x14ac:dyDescent="0.25">
      <c r="A63" s="123"/>
      <c r="B63" s="135"/>
      <c r="C63" s="111"/>
      <c r="D63" s="111"/>
      <c r="E63" s="111"/>
      <c r="F63" s="41"/>
      <c r="G63" s="41"/>
      <c r="H63" s="41"/>
      <c r="I63" s="41"/>
      <c r="J63" s="41"/>
      <c r="K63" s="42"/>
      <c r="L63" s="42">
        <v>30</v>
      </c>
      <c r="M63" s="42"/>
      <c r="N63" s="42"/>
      <c r="O63" s="42">
        <v>2</v>
      </c>
      <c r="P63" s="43"/>
      <c r="Q63" s="43"/>
      <c r="R63" s="43"/>
      <c r="S63" s="43"/>
      <c r="T63" s="43"/>
      <c r="U63" s="44"/>
      <c r="V63" s="44">
        <v>30</v>
      </c>
      <c r="W63" s="44"/>
      <c r="X63" s="44"/>
      <c r="Y63" s="44">
        <v>2</v>
      </c>
      <c r="Z63" s="45"/>
      <c r="AA63" s="45"/>
      <c r="AB63" s="45"/>
      <c r="AC63" s="45"/>
      <c r="AD63" s="45"/>
      <c r="AE63" s="46"/>
      <c r="AF63" s="46">
        <v>30</v>
      </c>
      <c r="AG63" s="46"/>
      <c r="AH63" s="46"/>
      <c r="AI63" s="46">
        <v>2</v>
      </c>
      <c r="AJ63" s="138"/>
      <c r="AK63" s="141"/>
    </row>
    <row r="64" spans="1:37" ht="20.25" customHeight="1" x14ac:dyDescent="0.25">
      <c r="A64" s="124"/>
      <c r="B64" s="136"/>
      <c r="C64" s="112"/>
      <c r="D64" s="112"/>
      <c r="E64" s="112"/>
      <c r="F64" s="41"/>
      <c r="G64" s="41"/>
      <c r="H64" s="41"/>
      <c r="I64" s="41"/>
      <c r="J64" s="41"/>
      <c r="K64" s="42"/>
      <c r="L64" s="42"/>
      <c r="M64" s="42"/>
      <c r="N64" s="42"/>
      <c r="O64" s="42"/>
      <c r="P64" s="43"/>
      <c r="Q64" s="43"/>
      <c r="R64" s="43"/>
      <c r="S64" s="43"/>
      <c r="T64" s="43"/>
      <c r="U64" s="44"/>
      <c r="V64" s="44"/>
      <c r="W64" s="44"/>
      <c r="X64" s="44"/>
      <c r="Y64" s="44"/>
      <c r="Z64" s="45"/>
      <c r="AA64" s="45"/>
      <c r="AB64" s="45"/>
      <c r="AC64" s="45"/>
      <c r="AD64" s="45"/>
      <c r="AE64" s="46"/>
      <c r="AF64" s="46">
        <v>30</v>
      </c>
      <c r="AG64" s="46"/>
      <c r="AH64" s="46"/>
      <c r="AI64" s="46">
        <v>2</v>
      </c>
      <c r="AJ64" s="139"/>
      <c r="AK64" s="142"/>
    </row>
    <row r="65" spans="1:37" ht="20.25" customHeight="1" x14ac:dyDescent="0.25">
      <c r="A65" s="150">
        <v>47</v>
      </c>
      <c r="B65" s="149" t="s">
        <v>93</v>
      </c>
      <c r="C65" s="110"/>
      <c r="D65" s="110"/>
      <c r="E65" s="110" t="s">
        <v>94</v>
      </c>
      <c r="F65" s="41"/>
      <c r="G65" s="41"/>
      <c r="H65" s="41"/>
      <c r="I65" s="41"/>
      <c r="J65" s="41"/>
      <c r="K65" s="42"/>
      <c r="L65" s="42"/>
      <c r="M65" s="42"/>
      <c r="N65" s="42"/>
      <c r="O65" s="42"/>
      <c r="P65" s="43"/>
      <c r="Q65" s="43"/>
      <c r="R65" s="43"/>
      <c r="S65" s="43"/>
      <c r="T65" s="43"/>
      <c r="U65" s="44"/>
      <c r="V65" s="44"/>
      <c r="W65" s="44">
        <v>30</v>
      </c>
      <c r="X65" s="44"/>
      <c r="Y65" s="44">
        <v>2</v>
      </c>
      <c r="Z65" s="45"/>
      <c r="AA65" s="45"/>
      <c r="AB65" s="45">
        <v>30</v>
      </c>
      <c r="AC65" s="45"/>
      <c r="AD65" s="45">
        <v>2</v>
      </c>
      <c r="AE65" s="46"/>
      <c r="AF65" s="46"/>
      <c r="AG65" s="46">
        <v>30</v>
      </c>
      <c r="AH65" s="46"/>
      <c r="AI65" s="46">
        <v>2</v>
      </c>
      <c r="AJ65" s="137">
        <f>SUM(F65:I65,K65:N65,P65:S65,U65:X65,Z65:AC65,AE65:AH65,F66:I66,K66:N66,P66:S66,U66:X66,Z66:AC66,AE66:AH66,F67:I67,K67:N67,P67:S67,U67:X67,Z67:AC67,AE67:AH67)</f>
        <v>180</v>
      </c>
      <c r="AK65" s="140">
        <f>SUM(J65,O65,T65,Y65,AD65,AI65,J66,O66,T66,Y66,AD66,AI66,J67,O67,T67,Y67,AD67,AI67)</f>
        <v>12</v>
      </c>
    </row>
    <row r="66" spans="1:37" ht="20.25" customHeight="1" x14ac:dyDescent="0.25">
      <c r="A66" s="150"/>
      <c r="B66" s="149"/>
      <c r="C66" s="111"/>
      <c r="D66" s="111"/>
      <c r="E66" s="111"/>
      <c r="F66" s="41"/>
      <c r="G66" s="41"/>
      <c r="H66" s="41"/>
      <c r="I66" s="41"/>
      <c r="J66" s="41"/>
      <c r="K66" s="42"/>
      <c r="L66" s="42"/>
      <c r="M66" s="42"/>
      <c r="N66" s="42"/>
      <c r="O66" s="42"/>
      <c r="P66" s="43"/>
      <c r="Q66" s="43"/>
      <c r="R66" s="43"/>
      <c r="S66" s="43"/>
      <c r="T66" s="43"/>
      <c r="U66" s="44"/>
      <c r="V66" s="44"/>
      <c r="W66" s="44">
        <v>30</v>
      </c>
      <c r="X66" s="44"/>
      <c r="Y66" s="44">
        <v>2</v>
      </c>
      <c r="Z66" s="45"/>
      <c r="AA66" s="45"/>
      <c r="AB66" s="45"/>
      <c r="AC66" s="45"/>
      <c r="AD66" s="45"/>
      <c r="AE66" s="46"/>
      <c r="AF66" s="46"/>
      <c r="AG66" s="46">
        <v>30</v>
      </c>
      <c r="AH66" s="46"/>
      <c r="AI66" s="46">
        <v>2</v>
      </c>
      <c r="AJ66" s="138"/>
      <c r="AK66" s="141"/>
    </row>
    <row r="67" spans="1:37" ht="20.25" customHeight="1" x14ac:dyDescent="0.25">
      <c r="A67" s="150"/>
      <c r="B67" s="149"/>
      <c r="C67" s="112"/>
      <c r="D67" s="112"/>
      <c r="E67" s="112"/>
      <c r="F67" s="41"/>
      <c r="G67" s="41"/>
      <c r="H67" s="41"/>
      <c r="I67" s="41"/>
      <c r="J67" s="41"/>
      <c r="K67" s="42"/>
      <c r="L67" s="42"/>
      <c r="M67" s="42"/>
      <c r="N67" s="42"/>
      <c r="O67" s="42"/>
      <c r="P67" s="43"/>
      <c r="Q67" s="43"/>
      <c r="R67" s="43"/>
      <c r="S67" s="43"/>
      <c r="T67" s="43"/>
      <c r="U67" s="44"/>
      <c r="V67" s="44"/>
      <c r="W67" s="44"/>
      <c r="X67" s="44"/>
      <c r="Y67" s="44"/>
      <c r="Z67" s="45"/>
      <c r="AA67" s="45"/>
      <c r="AB67" s="45"/>
      <c r="AC67" s="45"/>
      <c r="AD67" s="45"/>
      <c r="AE67" s="46"/>
      <c r="AF67" s="46"/>
      <c r="AG67" s="46">
        <v>30</v>
      </c>
      <c r="AH67" s="46"/>
      <c r="AI67" s="46">
        <v>2</v>
      </c>
      <c r="AJ67" s="139"/>
      <c r="AK67" s="142"/>
    </row>
    <row r="68" spans="1:37" ht="20.25" customHeight="1" x14ac:dyDescent="0.25">
      <c r="A68" s="105" t="s">
        <v>53</v>
      </c>
      <c r="B68" s="106"/>
      <c r="C68" s="50"/>
      <c r="D68" s="50"/>
      <c r="E68" s="50"/>
      <c r="F68" s="49">
        <f>SUM(F43:F67)</f>
        <v>30</v>
      </c>
      <c r="G68" s="49">
        <f t="shared" ref="G68:AI68" si="11">SUM(G43:G67)</f>
        <v>120</v>
      </c>
      <c r="H68" s="49">
        <f t="shared" si="11"/>
        <v>0</v>
      </c>
      <c r="I68" s="49">
        <f t="shared" si="11"/>
        <v>0</v>
      </c>
      <c r="J68" s="49">
        <f t="shared" si="11"/>
        <v>16</v>
      </c>
      <c r="K68" s="49">
        <f t="shared" si="11"/>
        <v>0</v>
      </c>
      <c r="L68" s="49">
        <f t="shared" si="11"/>
        <v>150</v>
      </c>
      <c r="M68" s="49">
        <f t="shared" si="11"/>
        <v>0</v>
      </c>
      <c r="N68" s="49">
        <f t="shared" si="11"/>
        <v>0</v>
      </c>
      <c r="O68" s="49">
        <f t="shared" si="11"/>
        <v>14</v>
      </c>
      <c r="P68" s="49">
        <f t="shared" si="11"/>
        <v>0</v>
      </c>
      <c r="Q68" s="49">
        <f t="shared" si="11"/>
        <v>180</v>
      </c>
      <c r="R68" s="49">
        <f t="shared" si="11"/>
        <v>0</v>
      </c>
      <c r="S68" s="49">
        <f t="shared" si="11"/>
        <v>0</v>
      </c>
      <c r="T68" s="49">
        <f t="shared" si="11"/>
        <v>16</v>
      </c>
      <c r="U68" s="49">
        <f t="shared" si="11"/>
        <v>0</v>
      </c>
      <c r="V68" s="49">
        <f t="shared" si="11"/>
        <v>150</v>
      </c>
      <c r="W68" s="49">
        <f t="shared" si="11"/>
        <v>90</v>
      </c>
      <c r="X68" s="49">
        <f t="shared" si="11"/>
        <v>0</v>
      </c>
      <c r="Y68" s="49">
        <f t="shared" si="11"/>
        <v>17</v>
      </c>
      <c r="Z68" s="49">
        <f t="shared" si="11"/>
        <v>30</v>
      </c>
      <c r="AA68" s="49">
        <f t="shared" si="11"/>
        <v>120</v>
      </c>
      <c r="AB68" s="49">
        <f t="shared" si="11"/>
        <v>30</v>
      </c>
      <c r="AC68" s="49">
        <f t="shared" si="11"/>
        <v>0</v>
      </c>
      <c r="AD68" s="49">
        <f t="shared" si="11"/>
        <v>12</v>
      </c>
      <c r="AE68" s="49">
        <f t="shared" si="11"/>
        <v>0</v>
      </c>
      <c r="AF68" s="49">
        <f t="shared" si="11"/>
        <v>150</v>
      </c>
      <c r="AG68" s="49">
        <f t="shared" si="11"/>
        <v>90</v>
      </c>
      <c r="AH68" s="49">
        <f t="shared" si="11"/>
        <v>0</v>
      </c>
      <c r="AI68" s="49">
        <f t="shared" si="11"/>
        <v>16</v>
      </c>
      <c r="AJ68" s="49">
        <f t="shared" ref="AJ68:AK68" si="12">SUM(AJ43:AJ67)</f>
        <v>1140</v>
      </c>
      <c r="AK68" s="51">
        <f t="shared" si="12"/>
        <v>91</v>
      </c>
    </row>
    <row r="69" spans="1:37" ht="20.25" customHeight="1" x14ac:dyDescent="0.25">
      <c r="A69" s="143" t="s">
        <v>2</v>
      </c>
      <c r="B69" s="144"/>
      <c r="C69" s="144"/>
      <c r="D69" s="144"/>
      <c r="E69" s="145"/>
      <c r="F69" s="49">
        <f>F26+F41</f>
        <v>0</v>
      </c>
      <c r="G69" s="49">
        <f>G26+G41</f>
        <v>75</v>
      </c>
      <c r="H69" s="49">
        <f>H26+H41</f>
        <v>330</v>
      </c>
      <c r="I69" s="49">
        <f>I26+I41</f>
        <v>0</v>
      </c>
      <c r="J69" s="60">
        <f>J26+J41</f>
        <v>30</v>
      </c>
      <c r="K69" s="49">
        <f t="shared" ref="K69:AI69" si="13">K26+K41</f>
        <v>0</v>
      </c>
      <c r="L69" s="49">
        <f t="shared" si="13"/>
        <v>60</v>
      </c>
      <c r="M69" s="49">
        <f t="shared" si="13"/>
        <v>360</v>
      </c>
      <c r="N69" s="49">
        <f t="shared" si="13"/>
        <v>0</v>
      </c>
      <c r="O69" s="60">
        <f t="shared" si="13"/>
        <v>30</v>
      </c>
      <c r="P69" s="49">
        <f t="shared" si="13"/>
        <v>0</v>
      </c>
      <c r="Q69" s="49">
        <f t="shared" si="13"/>
        <v>90</v>
      </c>
      <c r="R69" s="49">
        <f t="shared" si="13"/>
        <v>300</v>
      </c>
      <c r="S69" s="49">
        <f t="shared" si="13"/>
        <v>0</v>
      </c>
      <c r="T69" s="60">
        <f t="shared" si="13"/>
        <v>30</v>
      </c>
      <c r="U69" s="49">
        <f t="shared" si="13"/>
        <v>30</v>
      </c>
      <c r="V69" s="49">
        <f t="shared" si="13"/>
        <v>60</v>
      </c>
      <c r="W69" s="49">
        <f t="shared" si="13"/>
        <v>300</v>
      </c>
      <c r="X69" s="49">
        <f t="shared" si="13"/>
        <v>0</v>
      </c>
      <c r="Y69" s="60">
        <f t="shared" si="13"/>
        <v>30</v>
      </c>
      <c r="Z69" s="49">
        <f t="shared" si="13"/>
        <v>30</v>
      </c>
      <c r="AA69" s="49">
        <f t="shared" si="13"/>
        <v>0</v>
      </c>
      <c r="AB69" s="49">
        <f t="shared" si="13"/>
        <v>285</v>
      </c>
      <c r="AC69" s="49">
        <f t="shared" si="13"/>
        <v>30</v>
      </c>
      <c r="AD69" s="60">
        <f t="shared" si="13"/>
        <v>30</v>
      </c>
      <c r="AE69" s="49">
        <f t="shared" si="13"/>
        <v>0</v>
      </c>
      <c r="AF69" s="49">
        <f t="shared" si="13"/>
        <v>0</v>
      </c>
      <c r="AG69" s="49">
        <f t="shared" si="13"/>
        <v>270</v>
      </c>
      <c r="AH69" s="49">
        <f t="shared" si="13"/>
        <v>30</v>
      </c>
      <c r="AI69" s="60">
        <f t="shared" si="13"/>
        <v>30</v>
      </c>
      <c r="AJ69" s="49">
        <f>AJ26+AJ41</f>
        <v>2250</v>
      </c>
      <c r="AK69" s="61">
        <f>AK26+AK41</f>
        <v>180</v>
      </c>
    </row>
    <row r="70" spans="1:37" ht="20.25" customHeight="1" thickBot="1" x14ac:dyDescent="0.3">
      <c r="A70" s="146" t="s">
        <v>4</v>
      </c>
      <c r="B70" s="147"/>
      <c r="C70" s="147"/>
      <c r="D70" s="147"/>
      <c r="E70" s="148"/>
      <c r="F70" s="62">
        <f>F26+F68</f>
        <v>30</v>
      </c>
      <c r="G70" s="62">
        <f t="shared" ref="G70:AK70" si="14">G26+G68</f>
        <v>195</v>
      </c>
      <c r="H70" s="62">
        <f t="shared" si="14"/>
        <v>90</v>
      </c>
      <c r="I70" s="62">
        <f t="shared" si="14"/>
        <v>0</v>
      </c>
      <c r="J70" s="63">
        <f t="shared" si="14"/>
        <v>30</v>
      </c>
      <c r="K70" s="62">
        <f t="shared" si="14"/>
        <v>0</v>
      </c>
      <c r="L70" s="62">
        <f t="shared" si="14"/>
        <v>210</v>
      </c>
      <c r="M70" s="62">
        <f t="shared" si="14"/>
        <v>120</v>
      </c>
      <c r="N70" s="62">
        <f t="shared" si="14"/>
        <v>0</v>
      </c>
      <c r="O70" s="63">
        <f t="shared" si="14"/>
        <v>30</v>
      </c>
      <c r="P70" s="62">
        <f t="shared" si="14"/>
        <v>0</v>
      </c>
      <c r="Q70" s="62">
        <f t="shared" si="14"/>
        <v>270</v>
      </c>
      <c r="R70" s="62">
        <f t="shared" si="14"/>
        <v>60</v>
      </c>
      <c r="S70" s="62">
        <f t="shared" si="14"/>
        <v>0</v>
      </c>
      <c r="T70" s="63">
        <f t="shared" si="14"/>
        <v>30</v>
      </c>
      <c r="U70" s="62">
        <f t="shared" si="14"/>
        <v>30</v>
      </c>
      <c r="V70" s="62">
        <f t="shared" si="14"/>
        <v>210</v>
      </c>
      <c r="W70" s="62">
        <f t="shared" si="14"/>
        <v>150</v>
      </c>
      <c r="X70" s="62">
        <f t="shared" si="14"/>
        <v>0</v>
      </c>
      <c r="Y70" s="63">
        <f t="shared" si="14"/>
        <v>30</v>
      </c>
      <c r="Z70" s="62">
        <f t="shared" si="14"/>
        <v>60</v>
      </c>
      <c r="AA70" s="62">
        <f t="shared" si="14"/>
        <v>120</v>
      </c>
      <c r="AB70" s="62">
        <f t="shared" si="14"/>
        <v>135</v>
      </c>
      <c r="AC70" s="62">
        <f t="shared" si="14"/>
        <v>30</v>
      </c>
      <c r="AD70" s="63">
        <f t="shared" si="14"/>
        <v>30</v>
      </c>
      <c r="AE70" s="62">
        <f t="shared" si="14"/>
        <v>0</v>
      </c>
      <c r="AF70" s="62">
        <f t="shared" si="14"/>
        <v>150</v>
      </c>
      <c r="AG70" s="62">
        <f t="shared" si="14"/>
        <v>180</v>
      </c>
      <c r="AH70" s="62">
        <f t="shared" si="14"/>
        <v>30</v>
      </c>
      <c r="AI70" s="63">
        <f t="shared" si="14"/>
        <v>30</v>
      </c>
      <c r="AJ70" s="62">
        <f t="shared" si="14"/>
        <v>2070</v>
      </c>
      <c r="AK70" s="64">
        <f t="shared" si="14"/>
        <v>180</v>
      </c>
    </row>
    <row r="71" spans="1:37" ht="20.25" customHeight="1" x14ac:dyDescent="0.25">
      <c r="A71" s="69"/>
      <c r="B71" s="71"/>
      <c r="C71" s="3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ht="20.25" customHeight="1" x14ac:dyDescent="0.25">
      <c r="A72" s="69"/>
      <c r="B72" s="4" t="s">
        <v>95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20.25" customHeight="1" x14ac:dyDescent="0.25">
      <c r="A73" s="69"/>
      <c r="B73" s="4" t="s">
        <v>96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</row>
    <row r="74" spans="1:37" ht="20.25" customHeight="1" x14ac:dyDescent="0.25">
      <c r="A74" s="69"/>
      <c r="B74" s="4" t="s">
        <v>97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</row>
    <row r="75" spans="1:37" ht="20.100000000000001" customHeight="1" x14ac:dyDescent="0.25">
      <c r="A75" s="69"/>
      <c r="B75" s="6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</row>
    <row r="76" spans="1:37" ht="15.75" customHeight="1" x14ac:dyDescent="0.25">
      <c r="A76" s="69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</row>
    <row r="77" spans="1:37" ht="16.5" customHeight="1" x14ac:dyDescent="0.25">
      <c r="A77" s="69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</row>
    <row r="78" spans="1:37" ht="16.5" customHeight="1" x14ac:dyDescent="0.25">
      <c r="A78" s="69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ht="16.5" customHeight="1" x14ac:dyDescent="0.25">
      <c r="A79" s="69"/>
      <c r="B79" s="71"/>
      <c r="C79" s="3"/>
      <c r="D79" s="6"/>
      <c r="E79" s="6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ht="15" x14ac:dyDescent="0.25">
      <c r="A80" s="69"/>
      <c r="B80" s="71"/>
      <c r="C80" s="3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ht="15" x14ac:dyDescent="0.25">
      <c r="A81" s="69"/>
      <c r="B81" s="71"/>
      <c r="C81" s="3"/>
      <c r="D81" s="6"/>
      <c r="E81" s="6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ht="15" x14ac:dyDescent="0.25">
      <c r="A82" s="69"/>
      <c r="B82" s="71"/>
      <c r="C82" s="3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ht="15" x14ac:dyDescent="0.25">
      <c r="A83" s="69"/>
      <c r="B83" s="71"/>
      <c r="C83" s="3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ht="15" x14ac:dyDescent="0.25">
      <c r="A84" s="69"/>
      <c r="B84" s="71"/>
      <c r="C84" s="3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ht="15" x14ac:dyDescent="0.25">
      <c r="A85" s="69"/>
      <c r="B85" s="71"/>
      <c r="C85" s="3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ht="15" x14ac:dyDescent="0.25"/>
    <row r="87" spans="1:37" ht="15" x14ac:dyDescent="0.25"/>
    <row r="88" spans="1:37" ht="15" x14ac:dyDescent="0.25"/>
    <row r="89" spans="1:37" ht="15" x14ac:dyDescent="0.25"/>
    <row r="90" spans="1:37" ht="15" x14ac:dyDescent="0.25"/>
    <row r="91" spans="1:37" ht="15" x14ac:dyDescent="0.25"/>
    <row r="92" spans="1:37" ht="15" x14ac:dyDescent="0.25"/>
    <row r="93" spans="1:37" ht="15" x14ac:dyDescent="0.25"/>
  </sheetData>
  <mergeCells count="39">
    <mergeCell ref="AJ65:AJ67"/>
    <mergeCell ref="AK65:AK67"/>
    <mergeCell ref="A69:E69"/>
    <mergeCell ref="A70:E70"/>
    <mergeCell ref="A41:B41"/>
    <mergeCell ref="C61:C64"/>
    <mergeCell ref="E61:E64"/>
    <mergeCell ref="B65:B67"/>
    <mergeCell ref="A65:A67"/>
    <mergeCell ref="C65:C67"/>
    <mergeCell ref="D65:D67"/>
    <mergeCell ref="E65:E67"/>
    <mergeCell ref="AK61:AK64"/>
    <mergeCell ref="A26:B26"/>
    <mergeCell ref="A68:B68"/>
    <mergeCell ref="A42:AK42"/>
    <mergeCell ref="D61:D64"/>
    <mergeCell ref="B8:B10"/>
    <mergeCell ref="F8:O8"/>
    <mergeCell ref="A11:AK11"/>
    <mergeCell ref="P9:T9"/>
    <mergeCell ref="AJ8:AJ10"/>
    <mergeCell ref="A61:A64"/>
    <mergeCell ref="AK8:AK10"/>
    <mergeCell ref="F9:J9"/>
    <mergeCell ref="AE9:AI9"/>
    <mergeCell ref="A27:AK27"/>
    <mergeCell ref="B61:B64"/>
    <mergeCell ref="AJ61:AJ64"/>
    <mergeCell ref="A1:AK1"/>
    <mergeCell ref="K9:O9"/>
    <mergeCell ref="Z8:AI8"/>
    <mergeCell ref="C8:E9"/>
    <mergeCell ref="A8:A10"/>
    <mergeCell ref="A7:E7"/>
    <mergeCell ref="P8:Y8"/>
    <mergeCell ref="Z9:AD9"/>
    <mergeCell ref="U9:Y9"/>
    <mergeCell ref="F7:AK7"/>
  </mergeCells>
  <phoneticPr fontId="0" type="noConversion"/>
  <pageMargins left="0.43307086614173229" right="0.39370078740157483" top="0.31496062992125984" bottom="0.31496062992125984" header="0.15748031496062992" footer="0.15748031496062992"/>
  <pageSetup paperSize="9" scale="58" fitToHeight="4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C5741734B87F4486215A417B17D3F9" ma:contentTypeVersion="7" ma:contentTypeDescription="Create a new document." ma:contentTypeScope="" ma:versionID="c01ed24f1e8b794da858d4e46f33ce1a">
  <xsd:schema xmlns:xsd="http://www.w3.org/2001/XMLSchema" xmlns:xs="http://www.w3.org/2001/XMLSchema" xmlns:p="http://schemas.microsoft.com/office/2006/metadata/properties" xmlns:ns2="9b7f75de-bfab-4288-a111-4f10aa0c953a" xmlns:ns3="e76b2997-f30b-4a10-a081-f8bbe1541118" targetNamespace="http://schemas.microsoft.com/office/2006/metadata/properties" ma:root="true" ma:fieldsID="9a498c129c0e0d68fe8307a07f60656b" ns2:_="" ns3:_="">
    <xsd:import namespace="9b7f75de-bfab-4288-a111-4f10aa0c953a"/>
    <xsd:import namespace="e76b2997-f30b-4a10-a081-f8bbe15411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f75de-bfab-4288-a111-4f10aa0c95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b2997-f30b-4a10-a081-f8bbe1541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b7f75de-bfab-4288-a111-4f10aa0c953a" xsi:nil="true"/>
  </documentManagement>
</p:properties>
</file>

<file path=customXml/itemProps1.xml><?xml version="1.0" encoding="utf-8"?>
<ds:datastoreItem xmlns:ds="http://schemas.openxmlformats.org/officeDocument/2006/customXml" ds:itemID="{2AE12BDA-545A-44D0-A749-1788D2CA9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f75de-bfab-4288-a111-4f10aa0c953a"/>
    <ds:schemaRef ds:uri="e76b2997-f30b-4a10-a081-f8bbe1541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B52F2A-7887-481F-9989-8C39050B34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74646F-3B5C-4060-A92D-6125D36AEE80}">
  <ds:schemaRefs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e76b2997-f30b-4a10-a081-f8bbe1541118"/>
    <ds:schemaRef ds:uri="9b7f75de-bfab-4288-a111-4f10aa0c95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</dc:creator>
  <cp:keywords/>
  <dc:description/>
  <cp:lastModifiedBy>Grzegorz Kotłowski</cp:lastModifiedBy>
  <cp:revision/>
  <dcterms:created xsi:type="dcterms:W3CDTF">2010-12-06T08:38:47Z</dcterms:created>
  <dcterms:modified xsi:type="dcterms:W3CDTF">2024-09-03T14:10:24Z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0x01010019C5741734B87F4486215A417B17D3F9</vt:lpwstr>
  </property>
  <property fmtid="{D5CDD505-2E9C-101B-9397-08002B2CF9AE}" pid="3" name="Order">
    <vt:r8>86900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