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https://studugedu-my.sharepoint.com/personal/joanna_drzazgowska_ug_edu_pl/Documents/Dokumenty programowe 22_23/"/>
    </mc:Choice>
  </mc:AlternateContent>
  <xr:revisionPtr revIDLastSave="0" documentId="8_{50CF33D8-8729-FC4D-A99C-ED2654483405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Plan studiów" sheetId="1" r:id="rId1"/>
  </sheets>
  <definedNames>
    <definedName name="_xlnm.Print_Area" localSheetId="0">'Plan studiów'!$A$1:$AK$87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9" i="1" l="1"/>
  <c r="AJ69" i="1" s="1"/>
  <c r="AK70" i="1"/>
  <c r="AJ70" i="1" s="1"/>
  <c r="AK71" i="1"/>
  <c r="AJ71" i="1" s="1"/>
  <c r="AK72" i="1"/>
  <c r="AJ72" i="1" s="1"/>
  <c r="AK65" i="1"/>
  <c r="AJ65" i="1" s="1"/>
  <c r="AK66" i="1"/>
  <c r="AJ66" i="1" s="1"/>
  <c r="AK67" i="1"/>
  <c r="AJ67" i="1" s="1"/>
  <c r="AK68" i="1"/>
  <c r="AJ68" i="1" s="1"/>
  <c r="AJ64" i="1"/>
  <c r="AK54" i="1"/>
  <c r="AJ54" i="1" s="1"/>
  <c r="AK55" i="1"/>
  <c r="AJ55" i="1" s="1"/>
  <c r="AK56" i="1"/>
  <c r="AJ56" i="1" s="1"/>
  <c r="AK57" i="1"/>
  <c r="AJ57" i="1" s="1"/>
  <c r="AK58" i="1"/>
  <c r="AJ58" i="1" s="1"/>
  <c r="AK59" i="1"/>
  <c r="AJ59" i="1" s="1"/>
  <c r="AK60" i="1"/>
  <c r="AJ60" i="1" s="1"/>
  <c r="AK61" i="1"/>
  <c r="AJ61" i="1" s="1"/>
  <c r="AK62" i="1"/>
  <c r="AJ62" i="1" s="1"/>
  <c r="AJ53" i="1"/>
  <c r="AK45" i="1"/>
  <c r="AJ45" i="1" s="1"/>
  <c r="AK46" i="1"/>
  <c r="AJ46" i="1" s="1"/>
  <c r="AK47" i="1"/>
  <c r="AJ47" i="1" s="1"/>
  <c r="AK48" i="1"/>
  <c r="AJ48" i="1" s="1"/>
  <c r="AK49" i="1"/>
  <c r="AJ49" i="1" s="1"/>
  <c r="AK50" i="1"/>
  <c r="AJ50" i="1" s="1"/>
  <c r="AK51" i="1"/>
  <c r="AJ51" i="1" s="1"/>
  <c r="AJ44" i="1"/>
  <c r="AK19" i="1"/>
  <c r="AJ19" i="1" s="1"/>
  <c r="AK41" i="1"/>
  <c r="AJ41" i="1" s="1"/>
  <c r="AK42" i="1"/>
  <c r="AJ42" i="1" s="1"/>
  <c r="AK30" i="1"/>
  <c r="AJ30" i="1" s="1"/>
  <c r="AK31" i="1"/>
  <c r="AJ31" i="1" s="1"/>
  <c r="AK32" i="1"/>
  <c r="AJ32" i="1" s="1"/>
  <c r="AK33" i="1"/>
  <c r="AJ33" i="1" s="1"/>
  <c r="AK34" i="1"/>
  <c r="AJ34" i="1" s="1"/>
  <c r="AK35" i="1"/>
  <c r="AJ35" i="1" s="1"/>
  <c r="AK36" i="1"/>
  <c r="AJ36" i="1" s="1"/>
  <c r="AK37" i="1"/>
  <c r="AJ37" i="1" s="1"/>
  <c r="AK38" i="1"/>
  <c r="AJ38" i="1" s="1"/>
  <c r="AK39" i="1"/>
  <c r="AJ39" i="1" s="1"/>
  <c r="AK40" i="1"/>
  <c r="AJ40" i="1" s="1"/>
  <c r="AK22" i="1"/>
  <c r="AJ22" i="1" s="1"/>
  <c r="AK23" i="1"/>
  <c r="AJ23" i="1" s="1"/>
  <c r="AJ24" i="1"/>
  <c r="AK24" i="1"/>
  <c r="AK25" i="1"/>
  <c r="AJ25" i="1" s="1"/>
  <c r="AJ26" i="1"/>
  <c r="AK26" i="1"/>
  <c r="AK27" i="1"/>
  <c r="AJ27" i="1" s="1"/>
  <c r="AJ28" i="1"/>
  <c r="AK28" i="1"/>
  <c r="AK29" i="1"/>
  <c r="AJ29" i="1" s="1"/>
  <c r="AJ21" i="1"/>
  <c r="AJ16" i="1"/>
  <c r="AJ17" i="1"/>
  <c r="AJ18" i="1"/>
  <c r="AJ12" i="1"/>
  <c r="AJ15" i="1"/>
  <c r="AF42" i="1"/>
  <c r="AG42" i="1"/>
  <c r="AH42" i="1"/>
  <c r="AI42" i="1"/>
  <c r="AE42" i="1"/>
  <c r="AA42" i="1"/>
  <c r="AB42" i="1"/>
  <c r="AC42" i="1"/>
  <c r="AD42" i="1"/>
  <c r="Z42" i="1"/>
  <c r="V42" i="1"/>
  <c r="W42" i="1"/>
  <c r="X42" i="1"/>
  <c r="Y42" i="1"/>
  <c r="U42" i="1"/>
  <c r="Q42" i="1"/>
  <c r="R42" i="1"/>
  <c r="S42" i="1"/>
  <c r="T42" i="1"/>
  <c r="P42" i="1"/>
  <c r="L42" i="1"/>
  <c r="M42" i="1"/>
  <c r="N42" i="1"/>
  <c r="O42" i="1"/>
  <c r="K42" i="1"/>
  <c r="G42" i="1"/>
  <c r="H42" i="1"/>
  <c r="I42" i="1"/>
  <c r="J42" i="1"/>
  <c r="F42" i="1"/>
  <c r="P69" i="1"/>
  <c r="Q69" i="1"/>
  <c r="R69" i="1"/>
  <c r="S69" i="1"/>
  <c r="AC68" i="1" l="1"/>
  <c r="AB68" i="1"/>
  <c r="AA68" i="1"/>
  <c r="Z68" i="1"/>
  <c r="V68" i="1"/>
  <c r="W68" i="1"/>
  <c r="X68" i="1"/>
  <c r="Y68" i="1"/>
  <c r="Q68" i="1"/>
  <c r="R68" i="1"/>
  <c r="S68" i="1"/>
  <c r="T68" i="1"/>
  <c r="L68" i="1"/>
  <c r="M68" i="1"/>
  <c r="N68" i="1"/>
  <c r="O68" i="1"/>
  <c r="K68" i="1"/>
  <c r="G68" i="1"/>
  <c r="H68" i="1"/>
  <c r="I68" i="1"/>
  <c r="J68" i="1"/>
  <c r="F68" i="1"/>
  <c r="AF41" i="1"/>
  <c r="AG41" i="1"/>
  <c r="AH41" i="1"/>
  <c r="AI41" i="1"/>
  <c r="AA41" i="1"/>
  <c r="AB41" i="1"/>
  <c r="AC41" i="1"/>
  <c r="AD41" i="1"/>
  <c r="Z41" i="1"/>
  <c r="V41" i="1"/>
  <c r="W41" i="1"/>
  <c r="X41" i="1"/>
  <c r="Y41" i="1"/>
  <c r="U41" i="1"/>
  <c r="Q41" i="1"/>
  <c r="R41" i="1"/>
  <c r="S41" i="1"/>
  <c r="T41" i="1"/>
  <c r="P41" i="1"/>
  <c r="L41" i="1"/>
  <c r="M41" i="1"/>
  <c r="N41" i="1"/>
  <c r="O41" i="1"/>
  <c r="K41" i="1"/>
  <c r="G41" i="1"/>
  <c r="H41" i="1"/>
  <c r="I41" i="1"/>
  <c r="J41" i="1"/>
  <c r="F41" i="1"/>
  <c r="AK17" i="1"/>
  <c r="AF51" i="1"/>
  <c r="AG51" i="1"/>
  <c r="AH51" i="1"/>
  <c r="AI51" i="1"/>
  <c r="AE51" i="1"/>
  <c r="U68" i="1"/>
  <c r="AE41" i="1"/>
  <c r="AE62" i="1" l="1"/>
  <c r="AF62" i="1"/>
  <c r="AG62" i="1"/>
  <c r="AH62" i="1"/>
  <c r="AI62" i="1"/>
  <c r="AK53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P62" i="1"/>
  <c r="AK16" i="1" l="1"/>
  <c r="P68" i="1"/>
  <c r="AD68" i="1"/>
  <c r="G62" i="1"/>
  <c r="H62" i="1"/>
  <c r="I62" i="1"/>
  <c r="J62" i="1"/>
  <c r="K62" i="1"/>
  <c r="L62" i="1"/>
  <c r="M62" i="1"/>
  <c r="N62" i="1"/>
  <c r="O62" i="1"/>
  <c r="F62" i="1"/>
  <c r="AI68" i="1" l="1"/>
  <c r="AE68" i="1"/>
  <c r="AK12" i="1"/>
  <c r="AK15" i="1"/>
  <c r="AK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K21" i="1"/>
  <c r="AK44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K64" i="1"/>
  <c r="AF68" i="1"/>
  <c r="AG68" i="1"/>
  <c r="AH68" i="1"/>
  <c r="AA71" i="1" l="1"/>
  <c r="AE72" i="1"/>
  <c r="V72" i="1"/>
  <c r="AI71" i="1"/>
  <c r="O69" i="1"/>
  <c r="M69" i="1"/>
  <c r="I71" i="1"/>
  <c r="P70" i="1"/>
  <c r="L70" i="1"/>
  <c r="N72" i="1"/>
  <c r="T70" i="1"/>
  <c r="T71" i="1"/>
  <c r="AG71" i="1"/>
  <c r="U71" i="1"/>
  <c r="Q71" i="1"/>
  <c r="M71" i="1"/>
  <c r="I70" i="1"/>
  <c r="AF70" i="1"/>
  <c r="H69" i="1"/>
  <c r="H70" i="1"/>
  <c r="X70" i="1"/>
  <c r="I72" i="1"/>
  <c r="I69" i="1"/>
  <c r="N69" i="1"/>
  <c r="AF72" i="1"/>
  <c r="X71" i="1"/>
  <c r="L72" i="1"/>
  <c r="H71" i="1"/>
  <c r="AE70" i="1"/>
  <c r="AA70" i="1"/>
  <c r="AI70" i="1"/>
  <c r="U72" i="1"/>
  <c r="H72" i="1"/>
  <c r="AB71" i="1"/>
  <c r="K69" i="1"/>
  <c r="AH69" i="1"/>
  <c r="N71" i="1"/>
  <c r="P72" i="1"/>
  <c r="W71" i="1"/>
  <c r="U70" i="1"/>
  <c r="N70" i="1"/>
  <c r="U69" i="1"/>
  <c r="AI72" i="1"/>
  <c r="V71" i="1"/>
  <c r="Z69" i="1"/>
  <c r="V69" i="1"/>
  <c r="R70" i="1"/>
  <c r="J69" i="1"/>
  <c r="AG72" i="1"/>
  <c r="Z70" i="1"/>
  <c r="M70" i="1"/>
  <c r="F72" i="1"/>
  <c r="AF71" i="1"/>
  <c r="AF69" i="1"/>
  <c r="AH71" i="1"/>
  <c r="Z71" i="1"/>
  <c r="R71" i="1"/>
  <c r="J72" i="1"/>
  <c r="Y69" i="1"/>
  <c r="AB72" i="1"/>
  <c r="P71" i="1"/>
  <c r="L69" i="1"/>
  <c r="F69" i="1"/>
  <c r="AI69" i="1"/>
  <c r="AE69" i="1"/>
  <c r="AA72" i="1"/>
  <c r="W72" i="1"/>
  <c r="S71" i="1"/>
  <c r="K71" i="1"/>
  <c r="G70" i="1"/>
  <c r="AG69" i="1"/>
  <c r="Y72" i="1"/>
  <c r="Y71" i="1"/>
  <c r="Y70" i="1"/>
  <c r="T72" i="1"/>
  <c r="T69" i="1"/>
  <c r="O70" i="1"/>
  <c r="AD72" i="1"/>
  <c r="AD69" i="1"/>
  <c r="Z72" i="1"/>
  <c r="Q72" i="1"/>
  <c r="Q70" i="1"/>
  <c r="AC70" i="1"/>
  <c r="AC72" i="1"/>
  <c r="AH72" i="1"/>
  <c r="AH70" i="1"/>
  <c r="AB69" i="1"/>
  <c r="X69" i="1"/>
  <c r="G72" i="1"/>
  <c r="AD70" i="1"/>
  <c r="K70" i="1"/>
  <c r="K72" i="1"/>
  <c r="L71" i="1"/>
  <c r="AB70" i="1"/>
  <c r="J70" i="1"/>
  <c r="J71" i="1"/>
  <c r="AC69" i="1"/>
  <c r="G71" i="1"/>
  <c r="AA69" i="1"/>
  <c r="R72" i="1"/>
  <c r="AD71" i="1"/>
  <c r="F70" i="1"/>
  <c r="X72" i="1"/>
  <c r="F71" i="1"/>
  <c r="O72" i="1"/>
  <c r="O71" i="1"/>
  <c r="S70" i="1"/>
  <c r="AE71" i="1"/>
  <c r="M72" i="1"/>
  <c r="S72" i="1"/>
  <c r="V70" i="1"/>
  <c r="AG70" i="1"/>
  <c r="W69" i="1"/>
  <c r="G69" i="1"/>
  <c r="W70" i="1"/>
  <c r="AC71" i="1"/>
</calcChain>
</file>

<file path=xl/sharedStrings.xml><?xml version="1.0" encoding="utf-8"?>
<sst xmlns="http://schemas.openxmlformats.org/spreadsheetml/2006/main" count="181" uniqueCount="144">
  <si>
    <t>PLAN STUDIÓW STACJONARNYCH PIERWSZEGO STOPNIA OD ROKU AKADEMICKIEGO 2022/23</t>
  </si>
  <si>
    <t>WYDZIAŁ: FILOLOGICZNY</t>
  </si>
  <si>
    <t>SPECJALNOŚCI:</t>
  </si>
  <si>
    <t>KIERUNEK: FILOLOGIA ROMAŃSKA</t>
  </si>
  <si>
    <t>TRANSLATORYCZNA</t>
  </si>
  <si>
    <t>PROFIL: OGÓLNOAKADEMICKI</t>
  </si>
  <si>
    <t>BIZNES-KULTURA-MEDIA</t>
  </si>
  <si>
    <t>Rozkład godzin</t>
  </si>
  <si>
    <t>Lp.</t>
  </si>
  <si>
    <t>Przedmiot*</t>
  </si>
  <si>
    <t xml:space="preserve">Forma zaliczenia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</si>
  <si>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</si>
  <si>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</si>
  <si>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</si>
  <si>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</si>
  <si>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</si>
  <si>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</si>
  <si>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</si>
  <si>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</si>
  <si>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</si>
  <si>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</si>
  <si>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</si>
  <si>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</si>
  <si>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</si>
  <si>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</si>
  <si>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</si>
  <si>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ĆW</t>
  </si>
  <si>
    <t>S</t>
  </si>
  <si>
    <t>ECTS</t>
  </si>
  <si>
    <t>A. GRUPA TREŚCI OGÓLNYCH</t>
  </si>
  <si>
    <t>1.</t>
  </si>
  <si>
    <t>Praktyczna nauka języka włoskiego</t>
  </si>
  <si>
    <t>3, 4, 5, 6</t>
  </si>
  <si>
    <t>Praktyczna nauka języka hiszpańskiego</t>
  </si>
  <si>
    <t>Praktyczna nauka języka portugalskiego</t>
  </si>
  <si>
    <t>2.</t>
  </si>
  <si>
    <t>Rozwój myśli społecznej w krajach romańskiego obszaru językowego</t>
  </si>
  <si>
    <t>1, 2</t>
  </si>
  <si>
    <t>3.</t>
  </si>
  <si>
    <t>Elementy kultury krajów frankofońskich</t>
  </si>
  <si>
    <t>4.</t>
  </si>
  <si>
    <t>5.</t>
  </si>
  <si>
    <t>Wychowanie fizyczne</t>
  </si>
  <si>
    <t>2, 3</t>
  </si>
  <si>
    <t>Razem</t>
  </si>
  <si>
    <t>B. GRUPA TREŚCI PODSTAWOWYCH I KIERUNKOWYCH</t>
  </si>
  <si>
    <t>2, 4, 6</t>
  </si>
  <si>
    <t>1, 2, 3, 4, 5, 6</t>
  </si>
  <si>
    <t>Praktyczna nauka języka francuskiego***</t>
  </si>
  <si>
    <t>8.</t>
  </si>
  <si>
    <t>Dzieje i kultura Francji</t>
  </si>
  <si>
    <t>9.</t>
  </si>
  <si>
    <t>Warsztat analizy literackiej</t>
  </si>
  <si>
    <t>10.</t>
  </si>
  <si>
    <t>Współczesna literatura frankofońska</t>
  </si>
  <si>
    <t>11.</t>
  </si>
  <si>
    <t>Literatura francuska średniowiecza</t>
  </si>
  <si>
    <t>12.</t>
  </si>
  <si>
    <t>Literatura francuska XVI wieku</t>
  </si>
  <si>
    <t>13.</t>
  </si>
  <si>
    <t>Literatura francuska XVII wieku</t>
  </si>
  <si>
    <t>14.</t>
  </si>
  <si>
    <t>Literatura francuska XVIII wieku</t>
  </si>
  <si>
    <t>15.</t>
  </si>
  <si>
    <t>Literatura francuska XIX wieku</t>
  </si>
  <si>
    <t>16.</t>
  </si>
  <si>
    <t>Literatura francuska XX wieku</t>
  </si>
  <si>
    <t>17.</t>
  </si>
  <si>
    <t>Literatura francuska w ujęciu porównawczym</t>
  </si>
  <si>
    <t>18.</t>
  </si>
  <si>
    <t>Elementy językoznawstwa ogólnego</t>
  </si>
  <si>
    <t>19.</t>
  </si>
  <si>
    <t>Semantyka i składnia języka francuskiego</t>
  </si>
  <si>
    <t>20.</t>
  </si>
  <si>
    <t>Leksykologia</t>
  </si>
  <si>
    <t>21.</t>
  </si>
  <si>
    <t>Językoznawstwo stosowane</t>
  </si>
  <si>
    <t>3, 4</t>
  </si>
  <si>
    <t>22.</t>
  </si>
  <si>
    <t>Historia języków romańskich</t>
  </si>
  <si>
    <t>23.</t>
  </si>
  <si>
    <t>Seminarium licencjackie</t>
  </si>
  <si>
    <t>5, 6</t>
  </si>
  <si>
    <t>24.</t>
  </si>
  <si>
    <t>Razem***</t>
  </si>
  <si>
    <t>C1. SPECJALNOŚĆ TRANSLATORYCZNA</t>
  </si>
  <si>
    <t>25.</t>
  </si>
  <si>
    <t>Teoria przekładu</t>
  </si>
  <si>
    <t>26.</t>
  </si>
  <si>
    <t>Język francuski specjalistyczny: ekonomiczny, prawniczy</t>
  </si>
  <si>
    <t>27.</t>
  </si>
  <si>
    <t>Tłumaczenia nieliterackie</t>
  </si>
  <si>
    <t>28.</t>
  </si>
  <si>
    <t>Tłumaczenia literackie</t>
  </si>
  <si>
    <t>4, 5</t>
  </si>
  <si>
    <t>29.</t>
  </si>
  <si>
    <t>30.</t>
  </si>
  <si>
    <t>Tłumaczenia ustne</t>
  </si>
  <si>
    <t>31.</t>
  </si>
  <si>
    <t>Fakultet przekładoznawczy</t>
  </si>
  <si>
    <t>C2. SPECJALNOŚĆ BIZNES-KULTURA-MEDIA</t>
  </si>
  <si>
    <t>33.</t>
  </si>
  <si>
    <t>Orientacja zawodowa</t>
  </si>
  <si>
    <t>34.</t>
  </si>
  <si>
    <t>Realia społeczno-gospodarcze w krajach francuskojęzycznych</t>
  </si>
  <si>
    <t>35.</t>
  </si>
  <si>
    <t>36.</t>
  </si>
  <si>
    <t>Sztuka Francji</t>
  </si>
  <si>
    <t>37.</t>
  </si>
  <si>
    <t>Interpretacja przekazu medialnego i reklamowego</t>
  </si>
  <si>
    <t>38.</t>
  </si>
  <si>
    <t>Komunikacja międzykulturowa</t>
  </si>
  <si>
    <t>39.</t>
  </si>
  <si>
    <t>Język francuski w dyplomacji</t>
  </si>
  <si>
    <t>40.</t>
  </si>
  <si>
    <t>Wprowadzenie do prawa francuskiego</t>
  </si>
  <si>
    <t>41.</t>
  </si>
  <si>
    <t>Nauczanie języka francuskiego na specjalistycznych kursach językowych</t>
  </si>
  <si>
    <t>D. FAKULTETY</t>
  </si>
  <si>
    <t>42.</t>
  </si>
  <si>
    <t>Fakultet literacki</t>
  </si>
  <si>
    <t>43.</t>
  </si>
  <si>
    <t>Fakultet językoznawczy</t>
  </si>
  <si>
    <t>Wykład ogólnouczelniany</t>
  </si>
  <si>
    <t>Przedmiot WNSWykład wydziałowy z dziedziny nauk społecznych</t>
  </si>
  <si>
    <t>K**</t>
  </si>
  <si>
    <t>32.</t>
  </si>
  <si>
    <t>*** Zajęcia dla grupy zaawansowanej.</t>
  </si>
  <si>
    <t>**** Zajęcia dla grupy początkującej.</t>
  </si>
  <si>
    <t>** Wszystkie konwersatoria będą prowadzone dla całego rocznika bądź specjalności.</t>
  </si>
  <si>
    <r>
      <t xml:space="preserve">* </t>
    </r>
    <r>
      <rPr>
        <b/>
        <i/>
        <sz val="11"/>
        <color rgb="FF000000"/>
        <rFont val="Times New Roman"/>
        <family val="1"/>
        <charset val="238"/>
      </rPr>
      <t>Kursywą</t>
    </r>
    <r>
      <rPr>
        <b/>
        <sz val="11"/>
        <color indexed="8"/>
        <rFont val="Times New Roman"/>
        <family val="1"/>
        <charset val="238"/>
      </rPr>
      <t xml:space="preserve"> zaznaczono przedmioty do wyboru</t>
    </r>
  </si>
  <si>
    <t>Razem****</t>
  </si>
  <si>
    <t>Język francuski w biznesie, gastronomii i turystyce</t>
  </si>
  <si>
    <t>Technologie informacyjne w pracy tłumacza</t>
  </si>
  <si>
    <t>Praktyka zawodowa (w wymiarze 90 godzin)</t>
  </si>
  <si>
    <t>Praktyczna nauka języka francuskiego****</t>
  </si>
  <si>
    <t>Gramatyka praktyczna języka francuskiego****</t>
  </si>
  <si>
    <t>6. ***</t>
  </si>
  <si>
    <t>7. ****</t>
  </si>
  <si>
    <t>SPECJALNOŚĆ: TRANSLATORYCZNA***</t>
  </si>
  <si>
    <t>SPECJALNOŚĆ: TRANSLATORYCZNA****</t>
  </si>
  <si>
    <t>SPECJALNOŚĆ: BIZNES-KULTURA-MEDIA ***</t>
  </si>
  <si>
    <t>SPECJALNOŚĆ: BIZNES-KULTURA-MEDIA ****</t>
  </si>
  <si>
    <t>W trakcie 1 semestru studenci zobowiązani są do zaliczenia szkolenia z zakresu BiHK. W trakcie I roku studenci zobowiązani są do zaliczenia szkolenia z ochrony własności intelektualnej, a także szkolenia bibliotecznego.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</si>
</sst>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34"/>
        <bgColor indexed="51"/>
      </patternFill>
    </fill>
    <fill>
      <patternFill patternType="solid">
        <fgColor indexed="1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49"/>
      </patternFill>
    </fill>
    <fill>
      <patternFill patternType="solid">
        <fgColor rgb="FFFFFF00"/>
        <bgColor indexed="49"/>
      </patternFill>
    </fill>
    <fill>
      <patternFill patternType="solid">
        <fgColor rgb="FFCCCCFF"/>
        <bgColor indexed="49"/>
      </patternFill>
    </fill>
    <fill>
      <patternFill patternType="solid">
        <fgColor rgb="FFFF9900"/>
        <bgColor indexed="49"/>
      </patternFill>
    </fill>
    <fill>
      <patternFill patternType="solid">
        <fgColor rgb="FFCCCCFF"/>
        <bgColor indexed="31"/>
      </patternFill>
    </fill>
    <fill>
      <patternFill patternType="solid">
        <fgColor rgb="FFFFCC00"/>
        <bgColor indexed="49"/>
      </patternFill>
    </fill>
    <fill>
      <patternFill patternType="solid">
        <fgColor rgb="FFFF9900"/>
        <bgColor indexed="53"/>
      </patternFill>
    </fill>
    <fill>
      <patternFill patternType="solid">
        <fgColor rgb="FFFF9900"/>
        <bgColor indexed="64"/>
      </patternFill>
    </fill>
    <fill>
      <patternFill patternType="solid">
        <fgColor rgb="FFFFCC00"/>
        <bgColor indexed="34"/>
      </patternFill>
    </fill>
    <fill>
      <patternFill patternType="solid">
        <fgColor rgb="FFFF9900"/>
        <bgColor indexed="3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12" borderId="2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19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17" borderId="27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21" borderId="2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20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FFCC00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87"/>
  <sheetViews>
    <sheetView tabSelected="1" zoomScale="80" zoomScaleNormal="80" zoomScaleSheetLayoutView="100" workbookViewId="0">
      <selection activeCell="B75" sqref="B75"/>
    </sheetView>
  </sheetViews>
  <sheetFormatPr baseColWidth="10" defaultColWidth="9.1640625" defaultRowHeight="14" x14ac:dyDescent="0.2"/>
  <cols>
    <col min="1" max="1" width="5.6640625" style="2" customWidth="1"/>
    <col min="2" max="2" width="26.6640625" style="45" customWidth="1"/>
    <col min="3" max="4" width="5.6640625" style="46" customWidth="1"/>
    <col min="5" max="9" width="5.6640625" style="1" customWidth="1"/>
    <col min="10" max="10" width="6.6640625" style="1" customWidth="1"/>
    <col min="11" max="14" width="5.6640625" style="1" customWidth="1"/>
    <col min="15" max="15" width="6.6640625" style="1" customWidth="1"/>
    <col min="16" max="19" width="5.6640625" style="1" customWidth="1"/>
    <col min="20" max="20" width="6.6640625" style="1" customWidth="1"/>
    <col min="21" max="24" width="5.6640625" style="1" customWidth="1"/>
    <col min="25" max="25" width="6.6640625" style="1" customWidth="1"/>
    <col min="26" max="29" width="5.6640625" style="1" customWidth="1"/>
    <col min="30" max="30" width="6.6640625" style="1" customWidth="1"/>
    <col min="31" max="34" width="5.6640625" style="1" customWidth="1"/>
    <col min="35" max="35" width="6.6640625" style="1" customWidth="1"/>
    <col min="36" max="36" width="7.33203125" style="1" customWidth="1"/>
    <col min="37" max="37" width="8.5" style="1" customWidth="1"/>
    <col min="38" max="16384" width="9.1640625" style="44"/>
  </cols>
  <sheetData>
    <row r="1" spans="1:37" ht="20" customHeight="1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</row>
    <row r="2" spans="1:37" ht="20" customHeight="1" x14ac:dyDescent="0.2">
      <c r="A2" s="87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</row>
    <row r="3" spans="1:37" ht="20" customHeight="1" x14ac:dyDescent="0.2">
      <c r="A3" s="87"/>
      <c r="B3" s="49" t="s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 t="s">
        <v>2</v>
      </c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ht="20" customHeight="1" x14ac:dyDescent="0.2">
      <c r="A4" s="87"/>
      <c r="B4" s="49" t="s">
        <v>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 t="s">
        <v>4</v>
      </c>
      <c r="T4" s="49"/>
      <c r="U4" s="49"/>
      <c r="V4" s="49"/>
      <c r="W4" s="49"/>
      <c r="X4" s="49"/>
      <c r="Y4" s="87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37" ht="20" customHeight="1" x14ac:dyDescent="0.2">
      <c r="A5" s="87"/>
      <c r="B5" s="49" t="s">
        <v>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6</v>
      </c>
      <c r="T5" s="49"/>
      <c r="U5" s="49"/>
      <c r="V5" s="49"/>
      <c r="W5" s="49"/>
      <c r="X5" s="49"/>
      <c r="Y5" s="87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</row>
    <row r="6" spans="1:37" ht="20" customHeight="1" thickBot="1" x14ac:dyDescent="0.25">
      <c r="B6" s="44"/>
      <c r="C6" s="87"/>
      <c r="D6" s="87"/>
      <c r="E6" s="2"/>
      <c r="F6" s="2"/>
      <c r="G6" s="2"/>
      <c r="H6" s="2"/>
      <c r="I6" s="2"/>
      <c r="J6" s="8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0" customHeight="1" x14ac:dyDescent="0.2">
      <c r="A7" s="127"/>
      <c r="B7" s="128"/>
      <c r="C7" s="128"/>
      <c r="D7" s="128"/>
      <c r="E7" s="128"/>
      <c r="F7" s="129" t="s">
        <v>7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30"/>
    </row>
    <row r="8" spans="1:37" ht="20" customHeight="1" thickBot="1" x14ac:dyDescent="0.25">
      <c r="A8" s="131" t="s">
        <v>8</v>
      </c>
      <c r="B8" s="132" t="s">
        <v>9</v>
      </c>
      <c r="C8" s="133" t="s">
        <v>10</v>
      </c>
      <c r="D8" s="133"/>
      <c r="E8" s="133"/>
      <c r="F8" s="134" t="s">
        <v>11</v>
      </c>
      <c r="G8" s="134"/>
      <c r="H8" s="134"/>
      <c r="I8" s="134"/>
      <c r="J8" s="134"/>
      <c r="K8" s="134"/>
      <c r="L8" s="134"/>
      <c r="M8" s="134"/>
      <c r="N8" s="134"/>
      <c r="O8" s="134"/>
      <c r="P8" s="113" t="s">
        <v>12</v>
      </c>
      <c r="Q8" s="113"/>
      <c r="R8" s="113"/>
      <c r="S8" s="113"/>
      <c r="T8" s="113"/>
      <c r="U8" s="113"/>
      <c r="V8" s="113"/>
      <c r="W8" s="113"/>
      <c r="X8" s="113"/>
      <c r="Y8" s="113"/>
      <c r="Z8" s="115" t="s">
        <v>13</v>
      </c>
      <c r="AA8" s="115"/>
      <c r="AB8" s="115"/>
      <c r="AC8" s="115"/>
      <c r="AD8" s="115"/>
      <c r="AE8" s="115"/>
      <c r="AF8" s="115"/>
      <c r="AG8" s="115"/>
      <c r="AH8" s="115"/>
      <c r="AI8" s="115"/>
      <c r="AJ8" s="132" t="s">
        <v>14</v>
      </c>
      <c r="AK8" s="135" t="s">
        <v>15</v>
      </c>
    </row>
    <row r="9" spans="1:37" s="2" customFormat="1" ht="20" customHeight="1" thickBot="1" x14ac:dyDescent="0.25">
      <c r="A9" s="131"/>
      <c r="B9" s="132"/>
      <c r="C9" s="133"/>
      <c r="D9" s="133"/>
      <c r="E9" s="133"/>
      <c r="F9" s="136" t="s">
        <v>16</v>
      </c>
      <c r="G9" s="136"/>
      <c r="H9" s="136"/>
      <c r="I9" s="136"/>
      <c r="J9" s="136"/>
      <c r="K9" s="134" t="s">
        <v>17</v>
      </c>
      <c r="L9" s="134"/>
      <c r="M9" s="134"/>
      <c r="N9" s="134"/>
      <c r="O9" s="134"/>
      <c r="P9" s="111" t="s">
        <v>18</v>
      </c>
      <c r="Q9" s="111"/>
      <c r="R9" s="111"/>
      <c r="S9" s="111"/>
      <c r="T9" s="111"/>
      <c r="U9" s="113" t="s">
        <v>19</v>
      </c>
      <c r="V9" s="113"/>
      <c r="W9" s="113"/>
      <c r="X9" s="113"/>
      <c r="Y9" s="113"/>
      <c r="Z9" s="114" t="s">
        <v>20</v>
      </c>
      <c r="AA9" s="114"/>
      <c r="AB9" s="114"/>
      <c r="AC9" s="114"/>
      <c r="AD9" s="114"/>
      <c r="AE9" s="115" t="s">
        <v>21</v>
      </c>
      <c r="AF9" s="115"/>
      <c r="AG9" s="115"/>
      <c r="AH9" s="115"/>
      <c r="AI9" s="115"/>
      <c r="AJ9" s="132"/>
      <c r="AK9" s="135"/>
    </row>
    <row r="10" spans="1:37" s="2" customFormat="1" ht="20" customHeight="1" thickBot="1" x14ac:dyDescent="0.25">
      <c r="A10" s="131"/>
      <c r="B10" s="132"/>
      <c r="C10" s="76" t="s">
        <v>22</v>
      </c>
      <c r="D10" s="76" t="s">
        <v>23</v>
      </c>
      <c r="E10" s="76" t="s">
        <v>24</v>
      </c>
      <c r="F10" s="3" t="s">
        <v>25</v>
      </c>
      <c r="G10" s="3" t="s">
        <v>125</v>
      </c>
      <c r="H10" s="3" t="s">
        <v>26</v>
      </c>
      <c r="I10" s="3" t="s">
        <v>27</v>
      </c>
      <c r="J10" s="3" t="s">
        <v>28</v>
      </c>
      <c r="K10" s="4" t="s">
        <v>25</v>
      </c>
      <c r="L10" s="4" t="s">
        <v>125</v>
      </c>
      <c r="M10" s="4" t="s">
        <v>26</v>
      </c>
      <c r="N10" s="4" t="s">
        <v>27</v>
      </c>
      <c r="O10" s="4" t="s">
        <v>28</v>
      </c>
      <c r="P10" s="5" t="s">
        <v>25</v>
      </c>
      <c r="Q10" s="5" t="s">
        <v>125</v>
      </c>
      <c r="R10" s="5" t="s">
        <v>26</v>
      </c>
      <c r="S10" s="5" t="s">
        <v>27</v>
      </c>
      <c r="T10" s="5" t="s">
        <v>28</v>
      </c>
      <c r="U10" s="6" t="s">
        <v>25</v>
      </c>
      <c r="V10" s="6" t="s">
        <v>125</v>
      </c>
      <c r="W10" s="6" t="s">
        <v>26</v>
      </c>
      <c r="X10" s="6" t="s">
        <v>27</v>
      </c>
      <c r="Y10" s="6" t="s">
        <v>28</v>
      </c>
      <c r="Z10" s="7" t="s">
        <v>25</v>
      </c>
      <c r="AA10" s="7" t="s">
        <v>125</v>
      </c>
      <c r="AB10" s="7" t="s">
        <v>26</v>
      </c>
      <c r="AC10" s="7" t="s">
        <v>27</v>
      </c>
      <c r="AD10" s="7" t="s">
        <v>28</v>
      </c>
      <c r="AE10" s="8" t="s">
        <v>25</v>
      </c>
      <c r="AF10" s="8" t="s">
        <v>125</v>
      </c>
      <c r="AG10" s="8" t="s">
        <v>26</v>
      </c>
      <c r="AH10" s="8" t="s">
        <v>27</v>
      </c>
      <c r="AI10" s="8" t="s">
        <v>28</v>
      </c>
      <c r="AJ10" s="132"/>
      <c r="AK10" s="135"/>
    </row>
    <row r="11" spans="1:37" ht="20" customHeight="1" x14ac:dyDescent="0.2">
      <c r="A11" s="116" t="s">
        <v>29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8"/>
    </row>
    <row r="12" spans="1:37" ht="35" customHeight="1" x14ac:dyDescent="0.2">
      <c r="A12" s="119" t="s">
        <v>30</v>
      </c>
      <c r="B12" s="9" t="s">
        <v>31</v>
      </c>
      <c r="C12" s="120">
        <v>6</v>
      </c>
      <c r="D12" s="120" t="s">
        <v>32</v>
      </c>
      <c r="E12" s="120"/>
      <c r="F12" s="121"/>
      <c r="G12" s="121"/>
      <c r="H12" s="121"/>
      <c r="I12" s="121"/>
      <c r="J12" s="121"/>
      <c r="K12" s="143"/>
      <c r="L12" s="143"/>
      <c r="M12" s="143"/>
      <c r="N12" s="143"/>
      <c r="O12" s="143"/>
      <c r="P12" s="122"/>
      <c r="Q12" s="122"/>
      <c r="R12" s="122">
        <v>60</v>
      </c>
      <c r="S12" s="122"/>
      <c r="T12" s="122">
        <v>4</v>
      </c>
      <c r="U12" s="109"/>
      <c r="V12" s="109"/>
      <c r="W12" s="109">
        <v>60</v>
      </c>
      <c r="X12" s="109"/>
      <c r="Y12" s="109">
        <v>4</v>
      </c>
      <c r="Z12" s="94"/>
      <c r="AA12" s="94"/>
      <c r="AB12" s="94">
        <v>30</v>
      </c>
      <c r="AC12" s="94"/>
      <c r="AD12" s="94">
        <v>2</v>
      </c>
      <c r="AE12" s="110"/>
      <c r="AF12" s="110"/>
      <c r="AG12" s="110">
        <v>30</v>
      </c>
      <c r="AH12" s="110"/>
      <c r="AI12" s="110">
        <v>2</v>
      </c>
      <c r="AJ12" s="123">
        <f t="shared" ref="AJ12" si="0">SUM(F12:AI12)-AK12</f>
        <v>180</v>
      </c>
      <c r="AK12" s="112">
        <f>J12+O12+T12+Y12+AD12+AI12</f>
        <v>12</v>
      </c>
    </row>
    <row r="13" spans="1:37" ht="35" customHeight="1" x14ac:dyDescent="0.2">
      <c r="A13" s="119"/>
      <c r="B13" s="9" t="s">
        <v>33</v>
      </c>
      <c r="C13" s="120"/>
      <c r="D13" s="120"/>
      <c r="E13" s="120"/>
      <c r="F13" s="121"/>
      <c r="G13" s="121"/>
      <c r="H13" s="121"/>
      <c r="I13" s="121"/>
      <c r="J13" s="121"/>
      <c r="K13" s="143"/>
      <c r="L13" s="143"/>
      <c r="M13" s="143"/>
      <c r="N13" s="143"/>
      <c r="O13" s="143"/>
      <c r="P13" s="122"/>
      <c r="Q13" s="122"/>
      <c r="R13" s="122"/>
      <c r="S13" s="122"/>
      <c r="T13" s="122"/>
      <c r="U13" s="109"/>
      <c r="V13" s="109"/>
      <c r="W13" s="109"/>
      <c r="X13" s="109"/>
      <c r="Y13" s="109"/>
      <c r="Z13" s="94"/>
      <c r="AA13" s="94"/>
      <c r="AB13" s="94"/>
      <c r="AC13" s="94"/>
      <c r="AD13" s="94"/>
      <c r="AE13" s="110"/>
      <c r="AF13" s="110"/>
      <c r="AG13" s="110"/>
      <c r="AH13" s="110"/>
      <c r="AI13" s="110"/>
      <c r="AJ13" s="124"/>
      <c r="AK13" s="112"/>
    </row>
    <row r="14" spans="1:37" ht="35" customHeight="1" x14ac:dyDescent="0.2">
      <c r="A14" s="119"/>
      <c r="B14" s="9" t="s">
        <v>34</v>
      </c>
      <c r="C14" s="120"/>
      <c r="D14" s="120"/>
      <c r="E14" s="120"/>
      <c r="F14" s="121"/>
      <c r="G14" s="121"/>
      <c r="H14" s="121"/>
      <c r="I14" s="121"/>
      <c r="J14" s="121"/>
      <c r="K14" s="143"/>
      <c r="L14" s="143"/>
      <c r="M14" s="143"/>
      <c r="N14" s="143"/>
      <c r="O14" s="143"/>
      <c r="P14" s="122"/>
      <c r="Q14" s="122"/>
      <c r="R14" s="122"/>
      <c r="S14" s="122"/>
      <c r="T14" s="122"/>
      <c r="U14" s="109"/>
      <c r="V14" s="109"/>
      <c r="W14" s="109"/>
      <c r="X14" s="109"/>
      <c r="Y14" s="109"/>
      <c r="Z14" s="94"/>
      <c r="AA14" s="94"/>
      <c r="AB14" s="94"/>
      <c r="AC14" s="94"/>
      <c r="AD14" s="94"/>
      <c r="AE14" s="110"/>
      <c r="AF14" s="110"/>
      <c r="AG14" s="110"/>
      <c r="AH14" s="110"/>
      <c r="AI14" s="110"/>
      <c r="AJ14" s="125"/>
      <c r="AK14" s="112"/>
    </row>
    <row r="15" spans="1:37" ht="50" customHeight="1" x14ac:dyDescent="0.2">
      <c r="A15" s="53" t="s">
        <v>35</v>
      </c>
      <c r="B15" s="10" t="s">
        <v>36</v>
      </c>
      <c r="C15" s="51"/>
      <c r="D15" s="51" t="s">
        <v>37</v>
      </c>
      <c r="E15" s="51"/>
      <c r="F15" s="11">
        <v>30</v>
      </c>
      <c r="G15" s="11"/>
      <c r="H15" s="11"/>
      <c r="I15" s="11"/>
      <c r="J15" s="11">
        <v>2</v>
      </c>
      <c r="K15" s="12">
        <v>30</v>
      </c>
      <c r="L15" s="12"/>
      <c r="M15" s="12"/>
      <c r="N15" s="12"/>
      <c r="O15" s="12">
        <v>2</v>
      </c>
      <c r="P15" s="13"/>
      <c r="Q15" s="13"/>
      <c r="R15" s="13"/>
      <c r="S15" s="13"/>
      <c r="T15" s="13"/>
      <c r="U15" s="14"/>
      <c r="V15" s="14"/>
      <c r="W15" s="14"/>
      <c r="X15" s="14"/>
      <c r="Y15" s="14"/>
      <c r="Z15" s="15"/>
      <c r="AA15" s="50"/>
      <c r="AB15" s="15"/>
      <c r="AC15" s="15"/>
      <c r="AD15" s="15"/>
      <c r="AE15" s="16"/>
      <c r="AF15" s="16"/>
      <c r="AG15" s="16"/>
      <c r="AH15" s="16"/>
      <c r="AI15" s="16"/>
      <c r="AJ15" s="51">
        <f>SUM(F15:AI15)-AK15</f>
        <v>60</v>
      </c>
      <c r="AK15" s="54">
        <f>J15+O15+T15+Y15+AD15+AI15</f>
        <v>4</v>
      </c>
    </row>
    <row r="16" spans="1:37" ht="35" customHeight="1" x14ac:dyDescent="0.2">
      <c r="A16" s="53" t="s">
        <v>38</v>
      </c>
      <c r="B16" s="10" t="s">
        <v>39</v>
      </c>
      <c r="C16" s="51"/>
      <c r="D16" s="51">
        <v>3</v>
      </c>
      <c r="E16" s="51"/>
      <c r="F16" s="11"/>
      <c r="G16" s="11"/>
      <c r="H16" s="11"/>
      <c r="I16" s="11"/>
      <c r="J16" s="11"/>
      <c r="K16" s="12"/>
      <c r="L16" s="12"/>
      <c r="M16" s="12"/>
      <c r="N16" s="12"/>
      <c r="O16" s="12"/>
      <c r="P16" s="13">
        <v>30</v>
      </c>
      <c r="Q16" s="13"/>
      <c r="R16" s="13"/>
      <c r="S16" s="13"/>
      <c r="T16" s="13">
        <v>2</v>
      </c>
      <c r="U16" s="14"/>
      <c r="V16" s="14"/>
      <c r="W16" s="14"/>
      <c r="X16" s="14"/>
      <c r="Y16" s="14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51">
        <f t="shared" ref="AJ16:AJ18" si="1">SUM(F16:AI16)-AK16</f>
        <v>30</v>
      </c>
      <c r="AK16" s="54">
        <f>J16+O16+T16+Y16+AD16+AI16</f>
        <v>2</v>
      </c>
    </row>
    <row r="17" spans="1:37" ht="50" customHeight="1" x14ac:dyDescent="0.2">
      <c r="A17" s="53" t="s">
        <v>40</v>
      </c>
      <c r="B17" s="65" t="s">
        <v>124</v>
      </c>
      <c r="C17" s="66"/>
      <c r="D17" s="66">
        <v>6</v>
      </c>
      <c r="E17" s="51"/>
      <c r="F17" s="11"/>
      <c r="G17" s="11"/>
      <c r="H17" s="11"/>
      <c r="I17" s="11"/>
      <c r="J17" s="11"/>
      <c r="K17" s="12"/>
      <c r="L17" s="12"/>
      <c r="M17" s="12"/>
      <c r="N17" s="12"/>
      <c r="O17" s="12"/>
      <c r="P17" s="13"/>
      <c r="Q17" s="13"/>
      <c r="R17" s="13"/>
      <c r="S17" s="13"/>
      <c r="T17" s="13"/>
      <c r="U17" s="14"/>
      <c r="V17" s="14"/>
      <c r="W17" s="14"/>
      <c r="X17" s="14"/>
      <c r="Y17" s="14"/>
      <c r="Z17" s="15"/>
      <c r="AA17" s="15"/>
      <c r="AB17" s="15"/>
      <c r="AC17" s="15"/>
      <c r="AD17" s="15"/>
      <c r="AE17" s="16">
        <v>30</v>
      </c>
      <c r="AF17" s="16"/>
      <c r="AG17" s="16"/>
      <c r="AH17" s="16"/>
      <c r="AI17" s="16">
        <v>2</v>
      </c>
      <c r="AJ17" s="51">
        <f t="shared" si="1"/>
        <v>30</v>
      </c>
      <c r="AK17" s="54">
        <f>J17+O17+T17+Y17+AD17+AI17</f>
        <v>2</v>
      </c>
    </row>
    <row r="18" spans="1:37" ht="20" customHeight="1" x14ac:dyDescent="0.2">
      <c r="A18" s="53" t="s">
        <v>41</v>
      </c>
      <c r="B18" s="9" t="s">
        <v>42</v>
      </c>
      <c r="C18" s="51"/>
      <c r="D18" s="51"/>
      <c r="E18" s="51" t="s">
        <v>43</v>
      </c>
      <c r="F18" s="11"/>
      <c r="G18" s="11"/>
      <c r="H18" s="11"/>
      <c r="I18" s="11"/>
      <c r="J18" s="11"/>
      <c r="K18" s="12"/>
      <c r="L18" s="12"/>
      <c r="M18" s="12">
        <v>30</v>
      </c>
      <c r="N18" s="12"/>
      <c r="O18" s="12">
        <v>0</v>
      </c>
      <c r="P18" s="13"/>
      <c r="Q18" s="13"/>
      <c r="R18" s="13">
        <v>30</v>
      </c>
      <c r="S18" s="13"/>
      <c r="T18" s="13">
        <v>0</v>
      </c>
      <c r="U18" s="14"/>
      <c r="V18" s="14"/>
      <c r="W18" s="14"/>
      <c r="X18" s="14"/>
      <c r="Y18" s="14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51">
        <f t="shared" si="1"/>
        <v>60</v>
      </c>
      <c r="AK18" s="54">
        <f>J18+O18+T18+Y18+AD18+AI18</f>
        <v>0</v>
      </c>
    </row>
    <row r="19" spans="1:37" s="49" customFormat="1" ht="20" customHeight="1" x14ac:dyDescent="0.2">
      <c r="A19" s="102" t="s">
        <v>44</v>
      </c>
      <c r="B19" s="103"/>
      <c r="C19" s="51"/>
      <c r="D19" s="51"/>
      <c r="E19" s="51"/>
      <c r="F19" s="17">
        <f t="shared" ref="F19:AI19" si="2">SUM(F12:F18)</f>
        <v>30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2"/>
        <v>2</v>
      </c>
      <c r="K19" s="18">
        <f t="shared" si="2"/>
        <v>30</v>
      </c>
      <c r="L19" s="18">
        <f t="shared" si="2"/>
        <v>0</v>
      </c>
      <c r="M19" s="18">
        <f t="shared" si="2"/>
        <v>30</v>
      </c>
      <c r="N19" s="18">
        <f t="shared" si="2"/>
        <v>0</v>
      </c>
      <c r="O19" s="18">
        <f t="shared" si="2"/>
        <v>2</v>
      </c>
      <c r="P19" s="19">
        <f t="shared" si="2"/>
        <v>30</v>
      </c>
      <c r="Q19" s="19">
        <f t="shared" si="2"/>
        <v>0</v>
      </c>
      <c r="R19" s="19">
        <f t="shared" si="2"/>
        <v>90</v>
      </c>
      <c r="S19" s="19">
        <f t="shared" si="2"/>
        <v>0</v>
      </c>
      <c r="T19" s="19">
        <f t="shared" si="2"/>
        <v>6</v>
      </c>
      <c r="U19" s="20">
        <f t="shared" si="2"/>
        <v>0</v>
      </c>
      <c r="V19" s="20">
        <f t="shared" si="2"/>
        <v>0</v>
      </c>
      <c r="W19" s="20">
        <f t="shared" si="2"/>
        <v>60</v>
      </c>
      <c r="X19" s="20">
        <f t="shared" si="2"/>
        <v>0</v>
      </c>
      <c r="Y19" s="20">
        <f t="shared" si="2"/>
        <v>4</v>
      </c>
      <c r="Z19" s="21">
        <f t="shared" si="2"/>
        <v>0</v>
      </c>
      <c r="AA19" s="21">
        <f t="shared" si="2"/>
        <v>0</v>
      </c>
      <c r="AB19" s="21">
        <f t="shared" si="2"/>
        <v>30</v>
      </c>
      <c r="AC19" s="21">
        <f t="shared" si="2"/>
        <v>0</v>
      </c>
      <c r="AD19" s="21">
        <f t="shared" si="2"/>
        <v>2</v>
      </c>
      <c r="AE19" s="22">
        <f t="shared" si="2"/>
        <v>30</v>
      </c>
      <c r="AF19" s="22">
        <f t="shared" si="2"/>
        <v>0</v>
      </c>
      <c r="AG19" s="22">
        <f t="shared" si="2"/>
        <v>30</v>
      </c>
      <c r="AH19" s="22">
        <f t="shared" si="2"/>
        <v>0</v>
      </c>
      <c r="AI19" s="22">
        <f t="shared" si="2"/>
        <v>4</v>
      </c>
      <c r="AJ19" s="85">
        <f t="shared" ref="AJ19" si="3">SUM(F19:AI19)-AK19</f>
        <v>360</v>
      </c>
      <c r="AK19" s="55">
        <f>J19+O19+T19+Y19+AD19+AI19</f>
        <v>20</v>
      </c>
    </row>
    <row r="20" spans="1:37" ht="20" customHeight="1" x14ac:dyDescent="0.2">
      <c r="A20" s="104" t="s">
        <v>45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6"/>
    </row>
    <row r="21" spans="1:37" ht="50" customHeight="1" x14ac:dyDescent="0.2">
      <c r="A21" s="73" t="s">
        <v>137</v>
      </c>
      <c r="B21" s="10" t="s">
        <v>48</v>
      </c>
      <c r="C21" s="51" t="s">
        <v>46</v>
      </c>
      <c r="D21" s="51" t="s">
        <v>47</v>
      </c>
      <c r="E21" s="51"/>
      <c r="F21" s="11"/>
      <c r="G21" s="11"/>
      <c r="H21" s="11">
        <v>120</v>
      </c>
      <c r="I21" s="11"/>
      <c r="J21" s="11">
        <v>12</v>
      </c>
      <c r="K21" s="12"/>
      <c r="L21" s="12"/>
      <c r="M21" s="12">
        <v>150</v>
      </c>
      <c r="N21" s="12"/>
      <c r="O21" s="12">
        <v>13</v>
      </c>
      <c r="P21" s="13"/>
      <c r="Q21" s="13"/>
      <c r="R21" s="13">
        <v>90</v>
      </c>
      <c r="S21" s="13"/>
      <c r="T21" s="13">
        <v>8</v>
      </c>
      <c r="U21" s="14"/>
      <c r="V21" s="14"/>
      <c r="W21" s="14">
        <v>120</v>
      </c>
      <c r="X21" s="14"/>
      <c r="Y21" s="14">
        <v>9</v>
      </c>
      <c r="Z21" s="15"/>
      <c r="AA21" s="15"/>
      <c r="AB21" s="15">
        <v>90</v>
      </c>
      <c r="AC21" s="15"/>
      <c r="AD21" s="15">
        <v>7</v>
      </c>
      <c r="AE21" s="16"/>
      <c r="AF21" s="16"/>
      <c r="AG21" s="16">
        <v>90</v>
      </c>
      <c r="AH21" s="16"/>
      <c r="AI21" s="23">
        <v>8</v>
      </c>
      <c r="AJ21" s="24">
        <f>SUM(F21:AI21)-AK21</f>
        <v>660</v>
      </c>
      <c r="AK21" s="56">
        <f>J21+O21+T21+Y21+AD21+AI21</f>
        <v>57</v>
      </c>
    </row>
    <row r="22" spans="1:37" ht="50" customHeight="1" x14ac:dyDescent="0.2">
      <c r="A22" s="148" t="s">
        <v>138</v>
      </c>
      <c r="B22" s="10" t="s">
        <v>135</v>
      </c>
      <c r="C22" s="51" t="s">
        <v>46</v>
      </c>
      <c r="D22" s="51" t="s">
        <v>47</v>
      </c>
      <c r="E22" s="51"/>
      <c r="F22" s="11"/>
      <c r="G22" s="11"/>
      <c r="H22" s="11">
        <v>180</v>
      </c>
      <c r="I22" s="11"/>
      <c r="J22" s="11">
        <v>9</v>
      </c>
      <c r="K22" s="12"/>
      <c r="L22" s="12"/>
      <c r="M22" s="12">
        <v>150</v>
      </c>
      <c r="N22" s="12"/>
      <c r="O22" s="12">
        <v>9</v>
      </c>
      <c r="P22" s="13"/>
      <c r="Q22" s="13"/>
      <c r="R22" s="13">
        <v>90</v>
      </c>
      <c r="S22" s="13"/>
      <c r="T22" s="13">
        <v>8</v>
      </c>
      <c r="U22" s="14"/>
      <c r="V22" s="14"/>
      <c r="W22" s="14">
        <v>120</v>
      </c>
      <c r="X22" s="14"/>
      <c r="Y22" s="14">
        <v>9</v>
      </c>
      <c r="Z22" s="15"/>
      <c r="AA22" s="15"/>
      <c r="AB22" s="15">
        <v>90</v>
      </c>
      <c r="AC22" s="15"/>
      <c r="AD22" s="15">
        <v>7</v>
      </c>
      <c r="AE22" s="16"/>
      <c r="AF22" s="16"/>
      <c r="AG22" s="16">
        <v>90</v>
      </c>
      <c r="AH22" s="16"/>
      <c r="AI22" s="23">
        <v>8</v>
      </c>
      <c r="AJ22" s="24">
        <f t="shared" ref="AJ22:AJ30" si="4">SUM(F22:AI22)-AK22</f>
        <v>720</v>
      </c>
      <c r="AK22" s="56">
        <f t="shared" ref="AK22:AK30" si="5">J22+O22+T22+Y22+AD22+AI22</f>
        <v>50</v>
      </c>
    </row>
    <row r="23" spans="1:37" ht="35" customHeight="1" x14ac:dyDescent="0.2">
      <c r="A23" s="148"/>
      <c r="B23" s="10" t="s">
        <v>136</v>
      </c>
      <c r="C23" s="51">
        <v>2</v>
      </c>
      <c r="D23" s="51" t="s">
        <v>37</v>
      </c>
      <c r="E23" s="86"/>
      <c r="F23" s="11"/>
      <c r="G23" s="11"/>
      <c r="H23" s="11">
        <v>60</v>
      </c>
      <c r="I23" s="11"/>
      <c r="J23" s="11">
        <v>3</v>
      </c>
      <c r="K23" s="12"/>
      <c r="L23" s="12"/>
      <c r="M23" s="12">
        <v>60</v>
      </c>
      <c r="N23" s="12"/>
      <c r="O23" s="12">
        <v>4</v>
      </c>
      <c r="P23" s="13"/>
      <c r="Q23" s="13"/>
      <c r="R23" s="13"/>
      <c r="S23" s="13"/>
      <c r="T23" s="13"/>
      <c r="U23" s="14"/>
      <c r="V23" s="14"/>
      <c r="W23" s="14"/>
      <c r="X23" s="14"/>
      <c r="Y23" s="14"/>
      <c r="Z23" s="15"/>
      <c r="AA23" s="15"/>
      <c r="AB23" s="15"/>
      <c r="AC23" s="15"/>
      <c r="AD23" s="15"/>
      <c r="AE23" s="16"/>
      <c r="AF23" s="16"/>
      <c r="AG23" s="16"/>
      <c r="AH23" s="16"/>
      <c r="AI23" s="23"/>
      <c r="AJ23" s="24">
        <f t="shared" si="4"/>
        <v>120</v>
      </c>
      <c r="AK23" s="56">
        <f t="shared" si="5"/>
        <v>7</v>
      </c>
    </row>
    <row r="24" spans="1:37" ht="20" customHeight="1" x14ac:dyDescent="0.2">
      <c r="A24" s="57" t="s">
        <v>49</v>
      </c>
      <c r="B24" s="10" t="s">
        <v>50</v>
      </c>
      <c r="C24" s="51">
        <v>2</v>
      </c>
      <c r="D24" s="51">
        <v>1</v>
      </c>
      <c r="E24" s="51"/>
      <c r="F24" s="11">
        <v>30</v>
      </c>
      <c r="G24" s="11"/>
      <c r="H24" s="11"/>
      <c r="I24" s="11"/>
      <c r="J24" s="11">
        <v>3</v>
      </c>
      <c r="K24" s="12">
        <v>30</v>
      </c>
      <c r="L24" s="12"/>
      <c r="M24" s="12"/>
      <c r="N24" s="12"/>
      <c r="O24" s="12">
        <v>3</v>
      </c>
      <c r="P24" s="13"/>
      <c r="Q24" s="13"/>
      <c r="R24" s="13"/>
      <c r="S24" s="13"/>
      <c r="T24" s="13"/>
      <c r="U24" s="14"/>
      <c r="V24" s="14"/>
      <c r="W24" s="14"/>
      <c r="X24" s="14"/>
      <c r="Y24" s="14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24">
        <f t="shared" si="4"/>
        <v>60</v>
      </c>
      <c r="AK24" s="56">
        <f t="shared" si="5"/>
        <v>6</v>
      </c>
    </row>
    <row r="25" spans="1:37" ht="20" customHeight="1" x14ac:dyDescent="0.2">
      <c r="A25" s="57" t="s">
        <v>51</v>
      </c>
      <c r="B25" s="10" t="s">
        <v>52</v>
      </c>
      <c r="C25" s="51">
        <v>1</v>
      </c>
      <c r="D25" s="51"/>
      <c r="E25" s="51"/>
      <c r="F25" s="11"/>
      <c r="G25" s="11"/>
      <c r="H25" s="11">
        <v>30</v>
      </c>
      <c r="I25" s="11"/>
      <c r="J25" s="11">
        <v>4</v>
      </c>
      <c r="K25" s="12"/>
      <c r="L25" s="12"/>
      <c r="M25" s="12"/>
      <c r="N25" s="12"/>
      <c r="O25" s="12"/>
      <c r="P25" s="13"/>
      <c r="Q25" s="13"/>
      <c r="R25" s="13"/>
      <c r="S25" s="13"/>
      <c r="T25" s="13"/>
      <c r="U25" s="14"/>
      <c r="V25" s="14"/>
      <c r="W25" s="14"/>
      <c r="X25" s="14"/>
      <c r="Y25" s="14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24">
        <f t="shared" si="4"/>
        <v>30</v>
      </c>
      <c r="AK25" s="56">
        <f t="shared" si="5"/>
        <v>4</v>
      </c>
    </row>
    <row r="26" spans="1:37" ht="35" customHeight="1" x14ac:dyDescent="0.2">
      <c r="A26" s="57" t="s">
        <v>53</v>
      </c>
      <c r="B26" s="25" t="s">
        <v>54</v>
      </c>
      <c r="C26" s="51"/>
      <c r="D26" s="51">
        <v>1</v>
      </c>
      <c r="E26" s="51"/>
      <c r="F26" s="11"/>
      <c r="G26" s="11"/>
      <c r="H26" s="11">
        <v>30</v>
      </c>
      <c r="I26" s="11"/>
      <c r="J26" s="11">
        <v>3</v>
      </c>
      <c r="K26" s="12"/>
      <c r="L26" s="12"/>
      <c r="M26" s="12"/>
      <c r="N26" s="12"/>
      <c r="O26" s="12"/>
      <c r="P26" s="13"/>
      <c r="Q26" s="13"/>
      <c r="R26" s="13"/>
      <c r="S26" s="13"/>
      <c r="T26" s="13"/>
      <c r="U26" s="14"/>
      <c r="V26" s="14"/>
      <c r="W26" s="14"/>
      <c r="X26" s="14"/>
      <c r="Y26" s="14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24">
        <f t="shared" si="4"/>
        <v>30</v>
      </c>
      <c r="AK26" s="56">
        <f t="shared" si="5"/>
        <v>3</v>
      </c>
    </row>
    <row r="27" spans="1:37" ht="35" customHeight="1" x14ac:dyDescent="0.2">
      <c r="A27" s="57" t="s">
        <v>55</v>
      </c>
      <c r="B27" s="25" t="s">
        <v>56</v>
      </c>
      <c r="C27" s="51">
        <v>1</v>
      </c>
      <c r="D27" s="51"/>
      <c r="E27" s="51"/>
      <c r="F27" s="11"/>
      <c r="G27" s="11">
        <v>30</v>
      </c>
      <c r="H27" s="11"/>
      <c r="I27" s="11"/>
      <c r="J27" s="11">
        <v>2</v>
      </c>
      <c r="K27" s="12"/>
      <c r="L27" s="12"/>
      <c r="M27" s="12"/>
      <c r="N27" s="12"/>
      <c r="O27" s="12"/>
      <c r="P27" s="13"/>
      <c r="Q27" s="13"/>
      <c r="R27" s="13"/>
      <c r="S27" s="13"/>
      <c r="T27" s="13"/>
      <c r="U27" s="14"/>
      <c r="V27" s="14"/>
      <c r="W27" s="14"/>
      <c r="X27" s="14"/>
      <c r="Y27" s="14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24">
        <f t="shared" si="4"/>
        <v>30</v>
      </c>
      <c r="AK27" s="56">
        <f t="shared" si="5"/>
        <v>2</v>
      </c>
    </row>
    <row r="28" spans="1:37" ht="35" customHeight="1" x14ac:dyDescent="0.2">
      <c r="A28" s="57" t="s">
        <v>57</v>
      </c>
      <c r="B28" s="25" t="s">
        <v>58</v>
      </c>
      <c r="C28" s="51">
        <v>2</v>
      </c>
      <c r="D28" s="51"/>
      <c r="E28" s="51"/>
      <c r="F28" s="11"/>
      <c r="G28" s="11"/>
      <c r="H28" s="11"/>
      <c r="I28" s="11"/>
      <c r="J28" s="11"/>
      <c r="K28" s="12"/>
      <c r="L28" s="12">
        <v>30</v>
      </c>
      <c r="M28" s="12"/>
      <c r="N28" s="12"/>
      <c r="O28" s="12">
        <v>2</v>
      </c>
      <c r="P28" s="13"/>
      <c r="Q28" s="13"/>
      <c r="R28" s="13"/>
      <c r="S28" s="13"/>
      <c r="T28" s="13"/>
      <c r="U28" s="14"/>
      <c r="V28" s="14"/>
      <c r="W28" s="14"/>
      <c r="X28" s="14"/>
      <c r="Y28" s="14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24">
        <f t="shared" si="4"/>
        <v>30</v>
      </c>
      <c r="AK28" s="56">
        <f t="shared" si="5"/>
        <v>2</v>
      </c>
    </row>
    <row r="29" spans="1:37" ht="35" customHeight="1" x14ac:dyDescent="0.2">
      <c r="A29" s="57" t="s">
        <v>59</v>
      </c>
      <c r="B29" s="25" t="s">
        <v>60</v>
      </c>
      <c r="C29" s="51">
        <v>2</v>
      </c>
      <c r="D29" s="51"/>
      <c r="E29" s="51"/>
      <c r="F29" s="11"/>
      <c r="G29" s="11"/>
      <c r="H29" s="11"/>
      <c r="I29" s="11"/>
      <c r="J29" s="11"/>
      <c r="K29" s="12"/>
      <c r="L29" s="12">
        <v>30</v>
      </c>
      <c r="M29" s="12"/>
      <c r="N29" s="12"/>
      <c r="O29" s="12">
        <v>3</v>
      </c>
      <c r="P29" s="13"/>
      <c r="Q29" s="13"/>
      <c r="R29" s="13"/>
      <c r="S29" s="13"/>
      <c r="T29" s="13"/>
      <c r="U29" s="14"/>
      <c r="V29" s="14"/>
      <c r="W29" s="14"/>
      <c r="X29" s="14"/>
      <c r="Y29" s="14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24">
        <f t="shared" si="4"/>
        <v>30</v>
      </c>
      <c r="AK29" s="56">
        <f t="shared" si="5"/>
        <v>3</v>
      </c>
    </row>
    <row r="30" spans="1:37" ht="35" customHeight="1" x14ac:dyDescent="0.2">
      <c r="A30" s="57" t="s">
        <v>61</v>
      </c>
      <c r="B30" s="25" t="s">
        <v>62</v>
      </c>
      <c r="C30" s="51">
        <v>3</v>
      </c>
      <c r="D30" s="51"/>
      <c r="E30" s="51"/>
      <c r="F30" s="11"/>
      <c r="G30" s="11"/>
      <c r="H30" s="11"/>
      <c r="I30" s="11"/>
      <c r="J30" s="11"/>
      <c r="K30" s="12"/>
      <c r="L30" s="12"/>
      <c r="M30" s="12"/>
      <c r="N30" s="12"/>
      <c r="O30" s="12"/>
      <c r="P30" s="13"/>
      <c r="Q30" s="13">
        <v>30</v>
      </c>
      <c r="R30" s="13"/>
      <c r="S30" s="13"/>
      <c r="T30" s="13">
        <v>2</v>
      </c>
      <c r="U30" s="14"/>
      <c r="V30" s="14"/>
      <c r="W30" s="14"/>
      <c r="X30" s="14"/>
      <c r="Y30" s="14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24">
        <f t="shared" si="4"/>
        <v>30</v>
      </c>
      <c r="AK30" s="56">
        <f t="shared" si="5"/>
        <v>2</v>
      </c>
    </row>
    <row r="31" spans="1:37" ht="35" customHeight="1" x14ac:dyDescent="0.2">
      <c r="A31" s="57" t="s">
        <v>63</v>
      </c>
      <c r="B31" s="25" t="s">
        <v>64</v>
      </c>
      <c r="C31" s="51">
        <v>4</v>
      </c>
      <c r="D31" s="51"/>
      <c r="E31" s="51"/>
      <c r="F31" s="11"/>
      <c r="G31" s="11"/>
      <c r="H31" s="11"/>
      <c r="I31" s="11"/>
      <c r="J31" s="11"/>
      <c r="K31" s="12"/>
      <c r="L31" s="12"/>
      <c r="M31" s="12"/>
      <c r="N31" s="12"/>
      <c r="O31" s="12"/>
      <c r="P31" s="13"/>
      <c r="Q31" s="13"/>
      <c r="R31" s="13"/>
      <c r="S31" s="13"/>
      <c r="T31" s="13"/>
      <c r="U31" s="14"/>
      <c r="V31" s="14">
        <v>30</v>
      </c>
      <c r="W31" s="14"/>
      <c r="X31" s="14"/>
      <c r="Y31" s="14">
        <v>3</v>
      </c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24">
        <f t="shared" ref="AJ31:AJ40" si="6">SUM(F31:AI31)-AK31</f>
        <v>30</v>
      </c>
      <c r="AK31" s="56">
        <f t="shared" ref="AK31:AK40" si="7">J31+O31+T31+Y31+AD31+AI31</f>
        <v>3</v>
      </c>
    </row>
    <row r="32" spans="1:37" ht="35" customHeight="1" x14ac:dyDescent="0.2">
      <c r="A32" s="57" t="s">
        <v>65</v>
      </c>
      <c r="B32" s="25" t="s">
        <v>66</v>
      </c>
      <c r="C32" s="51">
        <v>5</v>
      </c>
      <c r="D32" s="51"/>
      <c r="E32" s="51"/>
      <c r="F32" s="11"/>
      <c r="G32" s="11"/>
      <c r="H32" s="11"/>
      <c r="I32" s="11"/>
      <c r="J32" s="11"/>
      <c r="K32" s="12"/>
      <c r="L32" s="12"/>
      <c r="M32" s="12"/>
      <c r="N32" s="12"/>
      <c r="O32" s="12"/>
      <c r="P32" s="13"/>
      <c r="Q32" s="13"/>
      <c r="R32" s="13"/>
      <c r="S32" s="13"/>
      <c r="T32" s="13"/>
      <c r="U32" s="14"/>
      <c r="V32" s="14"/>
      <c r="W32" s="14"/>
      <c r="X32" s="14"/>
      <c r="Y32" s="14"/>
      <c r="Z32" s="15"/>
      <c r="AA32" s="15">
        <v>30</v>
      </c>
      <c r="AB32" s="15"/>
      <c r="AC32" s="15"/>
      <c r="AD32" s="15">
        <v>3</v>
      </c>
      <c r="AE32" s="16"/>
      <c r="AF32" s="16"/>
      <c r="AG32" s="16"/>
      <c r="AH32" s="16"/>
      <c r="AI32" s="16"/>
      <c r="AJ32" s="24">
        <f t="shared" si="6"/>
        <v>30</v>
      </c>
      <c r="AK32" s="56">
        <f t="shared" si="7"/>
        <v>3</v>
      </c>
    </row>
    <row r="33" spans="1:37" ht="35" customHeight="1" x14ac:dyDescent="0.2">
      <c r="A33" s="57" t="s">
        <v>67</v>
      </c>
      <c r="B33" s="25" t="s">
        <v>68</v>
      </c>
      <c r="C33" s="51">
        <v>6</v>
      </c>
      <c r="D33" s="51"/>
      <c r="E33" s="51"/>
      <c r="F33" s="11"/>
      <c r="G33" s="11"/>
      <c r="H33" s="11"/>
      <c r="I33" s="11"/>
      <c r="J33" s="11"/>
      <c r="K33" s="12"/>
      <c r="L33" s="12"/>
      <c r="M33" s="12"/>
      <c r="N33" s="12"/>
      <c r="O33" s="12"/>
      <c r="P33" s="13"/>
      <c r="Q33" s="13"/>
      <c r="R33" s="13"/>
      <c r="S33" s="13"/>
      <c r="T33" s="13"/>
      <c r="U33" s="14"/>
      <c r="V33" s="14"/>
      <c r="W33" s="14"/>
      <c r="X33" s="14"/>
      <c r="Y33" s="14"/>
      <c r="Z33" s="15"/>
      <c r="AA33" s="15"/>
      <c r="AB33" s="15"/>
      <c r="AC33" s="15"/>
      <c r="AD33" s="15"/>
      <c r="AE33" s="16"/>
      <c r="AF33" s="16">
        <v>30</v>
      </c>
      <c r="AG33" s="16"/>
      <c r="AH33" s="16"/>
      <c r="AI33" s="16">
        <v>2</v>
      </c>
      <c r="AJ33" s="24">
        <f t="shared" si="6"/>
        <v>30</v>
      </c>
      <c r="AK33" s="56">
        <f t="shared" si="7"/>
        <v>2</v>
      </c>
    </row>
    <row r="34" spans="1:37" ht="35" customHeight="1" x14ac:dyDescent="0.2">
      <c r="A34" s="57" t="s">
        <v>69</v>
      </c>
      <c r="B34" s="25" t="s">
        <v>70</v>
      </c>
      <c r="C34" s="51">
        <v>2</v>
      </c>
      <c r="D34" s="51">
        <v>1</v>
      </c>
      <c r="E34" s="51"/>
      <c r="F34" s="11">
        <v>30</v>
      </c>
      <c r="G34" s="11"/>
      <c r="H34" s="11"/>
      <c r="I34" s="11"/>
      <c r="J34" s="11">
        <v>4</v>
      </c>
      <c r="K34" s="12">
        <v>30</v>
      </c>
      <c r="L34" s="12"/>
      <c r="M34" s="12"/>
      <c r="N34" s="12"/>
      <c r="O34" s="12">
        <v>4</v>
      </c>
      <c r="P34" s="13"/>
      <c r="Q34" s="13"/>
      <c r="R34" s="13"/>
      <c r="S34" s="13"/>
      <c r="T34" s="13"/>
      <c r="U34" s="14"/>
      <c r="V34" s="14"/>
      <c r="W34" s="14"/>
      <c r="X34" s="14"/>
      <c r="Y34" s="14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24">
        <f t="shared" si="6"/>
        <v>60</v>
      </c>
      <c r="AK34" s="56">
        <f t="shared" si="7"/>
        <v>8</v>
      </c>
    </row>
    <row r="35" spans="1:37" ht="35" customHeight="1" x14ac:dyDescent="0.2">
      <c r="A35" s="57" t="s">
        <v>71</v>
      </c>
      <c r="B35" s="25" t="s">
        <v>72</v>
      </c>
      <c r="C35" s="51"/>
      <c r="D35" s="51">
        <v>2</v>
      </c>
      <c r="E35" s="51"/>
      <c r="F35" s="11"/>
      <c r="G35" s="11"/>
      <c r="H35" s="11"/>
      <c r="I35" s="11"/>
      <c r="J35" s="11"/>
      <c r="K35" s="12"/>
      <c r="L35" s="12">
        <v>30</v>
      </c>
      <c r="M35" s="12"/>
      <c r="N35" s="12"/>
      <c r="O35" s="12">
        <v>3</v>
      </c>
      <c r="P35" s="13"/>
      <c r="Q35" s="13"/>
      <c r="R35" s="13"/>
      <c r="S35" s="13"/>
      <c r="T35" s="13"/>
      <c r="U35" s="14"/>
      <c r="V35" s="14"/>
      <c r="W35" s="14"/>
      <c r="X35" s="14"/>
      <c r="Y35" s="14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24">
        <f t="shared" si="6"/>
        <v>30</v>
      </c>
      <c r="AK35" s="56">
        <f t="shared" si="7"/>
        <v>3</v>
      </c>
    </row>
    <row r="36" spans="1:37" ht="20" customHeight="1" x14ac:dyDescent="0.2">
      <c r="A36" s="57" t="s">
        <v>73</v>
      </c>
      <c r="B36" s="10" t="s">
        <v>74</v>
      </c>
      <c r="C36" s="51"/>
      <c r="D36" s="51">
        <v>4</v>
      </c>
      <c r="E36" s="5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3"/>
      <c r="Q36" s="13"/>
      <c r="R36" s="13"/>
      <c r="S36" s="13"/>
      <c r="T36" s="13"/>
      <c r="U36" s="14"/>
      <c r="V36" s="14"/>
      <c r="W36" s="14">
        <v>30</v>
      </c>
      <c r="X36" s="14"/>
      <c r="Y36" s="14">
        <v>2</v>
      </c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24">
        <f t="shared" si="6"/>
        <v>30</v>
      </c>
      <c r="AK36" s="56">
        <f t="shared" si="7"/>
        <v>2</v>
      </c>
    </row>
    <row r="37" spans="1:37" ht="20" customHeight="1" x14ac:dyDescent="0.2">
      <c r="A37" s="57" t="s">
        <v>75</v>
      </c>
      <c r="B37" s="10" t="s">
        <v>76</v>
      </c>
      <c r="C37" s="51">
        <v>5</v>
      </c>
      <c r="D37" s="51" t="s">
        <v>77</v>
      </c>
      <c r="E37" s="51"/>
      <c r="F37" s="11"/>
      <c r="G37" s="11"/>
      <c r="H37" s="11"/>
      <c r="I37" s="11"/>
      <c r="J37" s="11"/>
      <c r="K37" s="12"/>
      <c r="L37" s="12"/>
      <c r="M37" s="12"/>
      <c r="N37" s="12"/>
      <c r="O37" s="12"/>
      <c r="P37" s="13">
        <v>15</v>
      </c>
      <c r="Q37" s="13"/>
      <c r="R37" s="13"/>
      <c r="S37" s="13"/>
      <c r="T37" s="13">
        <v>2</v>
      </c>
      <c r="U37" s="14">
        <v>30</v>
      </c>
      <c r="V37" s="14"/>
      <c r="W37" s="14"/>
      <c r="X37" s="14"/>
      <c r="Y37" s="14">
        <v>2</v>
      </c>
      <c r="Z37" s="15">
        <v>30</v>
      </c>
      <c r="AA37" s="15"/>
      <c r="AB37" s="15"/>
      <c r="AC37" s="15"/>
      <c r="AD37" s="15">
        <v>3</v>
      </c>
      <c r="AE37" s="16"/>
      <c r="AF37" s="16"/>
      <c r="AG37" s="16"/>
      <c r="AH37" s="16"/>
      <c r="AI37" s="16"/>
      <c r="AJ37" s="24">
        <f t="shared" si="6"/>
        <v>75</v>
      </c>
      <c r="AK37" s="56">
        <f t="shared" si="7"/>
        <v>7</v>
      </c>
    </row>
    <row r="38" spans="1:37" ht="20" customHeight="1" x14ac:dyDescent="0.2">
      <c r="A38" s="57" t="s">
        <v>78</v>
      </c>
      <c r="B38" s="10" t="s">
        <v>79</v>
      </c>
      <c r="C38" s="51">
        <v>6</v>
      </c>
      <c r="D38" s="51">
        <v>5</v>
      </c>
      <c r="E38" s="5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3"/>
      <c r="Q38" s="13"/>
      <c r="R38" s="13"/>
      <c r="S38" s="13"/>
      <c r="T38" s="13"/>
      <c r="U38" s="14"/>
      <c r="V38" s="14"/>
      <c r="W38" s="14"/>
      <c r="X38" s="14"/>
      <c r="Y38" s="14"/>
      <c r="Z38" s="15">
        <v>30</v>
      </c>
      <c r="AA38" s="15"/>
      <c r="AB38" s="15"/>
      <c r="AC38" s="15"/>
      <c r="AD38" s="15">
        <v>2</v>
      </c>
      <c r="AE38" s="16">
        <v>30</v>
      </c>
      <c r="AF38" s="16"/>
      <c r="AG38" s="16"/>
      <c r="AH38" s="16"/>
      <c r="AI38" s="16">
        <v>3</v>
      </c>
      <c r="AJ38" s="24">
        <f t="shared" si="6"/>
        <v>60</v>
      </c>
      <c r="AK38" s="56">
        <f t="shared" si="7"/>
        <v>5</v>
      </c>
    </row>
    <row r="39" spans="1:37" ht="20" customHeight="1" x14ac:dyDescent="0.2">
      <c r="A39" s="57" t="s">
        <v>80</v>
      </c>
      <c r="B39" s="9" t="s">
        <v>81</v>
      </c>
      <c r="C39" s="51"/>
      <c r="D39" s="51"/>
      <c r="E39" s="51" t="s">
        <v>82</v>
      </c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26"/>
      <c r="Q39" s="26"/>
      <c r="R39" s="26"/>
      <c r="S39" s="26"/>
      <c r="T39" s="26"/>
      <c r="U39" s="27"/>
      <c r="V39" s="27"/>
      <c r="W39" s="27"/>
      <c r="X39" s="27"/>
      <c r="Y39" s="27"/>
      <c r="Z39" s="28"/>
      <c r="AA39" s="28"/>
      <c r="AB39" s="28"/>
      <c r="AC39" s="15">
        <v>30</v>
      </c>
      <c r="AD39" s="28">
        <v>4</v>
      </c>
      <c r="AE39" s="29"/>
      <c r="AF39" s="29"/>
      <c r="AG39" s="29"/>
      <c r="AH39" s="16">
        <v>30</v>
      </c>
      <c r="AI39" s="29">
        <v>5</v>
      </c>
      <c r="AJ39" s="24">
        <f t="shared" si="6"/>
        <v>60</v>
      </c>
      <c r="AK39" s="56">
        <f t="shared" si="7"/>
        <v>9</v>
      </c>
    </row>
    <row r="40" spans="1:37" ht="35" customHeight="1" x14ac:dyDescent="0.2">
      <c r="A40" s="57" t="s">
        <v>83</v>
      </c>
      <c r="B40" s="9" t="s">
        <v>134</v>
      </c>
      <c r="C40" s="51"/>
      <c r="D40" s="51"/>
      <c r="E40" s="51">
        <v>6</v>
      </c>
      <c r="F40" s="11"/>
      <c r="G40" s="11"/>
      <c r="H40" s="11"/>
      <c r="I40" s="11"/>
      <c r="J40" s="11"/>
      <c r="K40" s="12"/>
      <c r="L40" s="12"/>
      <c r="M40" s="12"/>
      <c r="N40" s="12"/>
      <c r="O40" s="30"/>
      <c r="P40" s="26"/>
      <c r="Q40" s="26"/>
      <c r="R40" s="26"/>
      <c r="S40" s="26"/>
      <c r="T40" s="26"/>
      <c r="U40" s="27"/>
      <c r="V40" s="27"/>
      <c r="W40" s="27"/>
      <c r="X40" s="27"/>
      <c r="Y40" s="27"/>
      <c r="Z40" s="28"/>
      <c r="AA40" s="28"/>
      <c r="AB40" s="28"/>
      <c r="AC40" s="31"/>
      <c r="AD40" s="28"/>
      <c r="AE40" s="29"/>
      <c r="AF40" s="29"/>
      <c r="AG40" s="29"/>
      <c r="AH40" s="32"/>
      <c r="AI40" s="29">
        <v>3</v>
      </c>
      <c r="AJ40" s="24">
        <f t="shared" si="6"/>
        <v>0</v>
      </c>
      <c r="AK40" s="56">
        <f t="shared" si="7"/>
        <v>3</v>
      </c>
    </row>
    <row r="41" spans="1:37" ht="20" customHeight="1" x14ac:dyDescent="0.2">
      <c r="A41" s="97" t="s">
        <v>84</v>
      </c>
      <c r="B41" s="98"/>
      <c r="C41" s="51"/>
      <c r="D41" s="51"/>
      <c r="E41" s="51"/>
      <c r="F41" s="17">
        <f>SUM(F21,F24:F40)</f>
        <v>60</v>
      </c>
      <c r="G41" s="17">
        <f t="shared" ref="G41:J41" si="8">SUM(G21,G24:G40)</f>
        <v>30</v>
      </c>
      <c r="H41" s="17">
        <f t="shared" si="8"/>
        <v>180</v>
      </c>
      <c r="I41" s="17">
        <f t="shared" si="8"/>
        <v>0</v>
      </c>
      <c r="J41" s="17">
        <f t="shared" si="8"/>
        <v>28</v>
      </c>
      <c r="K41" s="18">
        <f>SUM(K21,K24:K40)</f>
        <v>60</v>
      </c>
      <c r="L41" s="18">
        <f t="shared" ref="L41:O41" si="9">SUM(L21,L24:L40)</f>
        <v>90</v>
      </c>
      <c r="M41" s="18">
        <f t="shared" si="9"/>
        <v>150</v>
      </c>
      <c r="N41" s="18">
        <f t="shared" si="9"/>
        <v>0</v>
      </c>
      <c r="O41" s="18">
        <f t="shared" si="9"/>
        <v>28</v>
      </c>
      <c r="P41" s="33">
        <f>SUM(P21,P24:P40)</f>
        <v>15</v>
      </c>
      <c r="Q41" s="33">
        <f t="shared" ref="Q41:T41" si="10">SUM(Q21,Q24:Q40)</f>
        <v>30</v>
      </c>
      <c r="R41" s="33">
        <f t="shared" si="10"/>
        <v>90</v>
      </c>
      <c r="S41" s="33">
        <f t="shared" si="10"/>
        <v>0</v>
      </c>
      <c r="T41" s="33">
        <f t="shared" si="10"/>
        <v>12</v>
      </c>
      <c r="U41" s="34">
        <f>SUM(U21,U24:U40)</f>
        <v>30</v>
      </c>
      <c r="V41" s="34">
        <f t="shared" ref="V41:Y41" si="11">SUM(V21,V24:V40)</f>
        <v>30</v>
      </c>
      <c r="W41" s="34">
        <f t="shared" si="11"/>
        <v>150</v>
      </c>
      <c r="X41" s="34">
        <f t="shared" si="11"/>
        <v>0</v>
      </c>
      <c r="Y41" s="34">
        <f t="shared" si="11"/>
        <v>16</v>
      </c>
      <c r="Z41" s="35">
        <f>SUM(Z21,Z24:Z40)</f>
        <v>60</v>
      </c>
      <c r="AA41" s="35">
        <f t="shared" ref="AA41:AD41" si="12">SUM(AA21,AA24:AA40)</f>
        <v>30</v>
      </c>
      <c r="AB41" s="35">
        <f t="shared" si="12"/>
        <v>90</v>
      </c>
      <c r="AC41" s="35">
        <f t="shared" si="12"/>
        <v>30</v>
      </c>
      <c r="AD41" s="35">
        <f t="shared" si="12"/>
        <v>19</v>
      </c>
      <c r="AE41" s="36">
        <f t="shared" ref="AE41" si="13">SUM(AE21,AE24:AE40)</f>
        <v>30</v>
      </c>
      <c r="AF41" s="36">
        <f t="shared" ref="AF41:AI41" si="14">SUM(AF21,AF24:AF40)</f>
        <v>30</v>
      </c>
      <c r="AG41" s="36">
        <f t="shared" si="14"/>
        <v>90</v>
      </c>
      <c r="AH41" s="36">
        <f t="shared" si="14"/>
        <v>30</v>
      </c>
      <c r="AI41" s="36">
        <f t="shared" si="14"/>
        <v>21</v>
      </c>
      <c r="AJ41" s="84">
        <f t="shared" ref="AJ41:AJ42" si="15">SUM(F41:AI41)-AK41</f>
        <v>1305</v>
      </c>
      <c r="AK41" s="91">
        <f t="shared" ref="AK41:AK42" si="16">J41+O41+T41+Y41+AD41+AI41</f>
        <v>124</v>
      </c>
    </row>
    <row r="42" spans="1:37" s="49" customFormat="1" ht="20" customHeight="1" x14ac:dyDescent="0.2">
      <c r="A42" s="102" t="s">
        <v>131</v>
      </c>
      <c r="B42" s="103"/>
      <c r="C42" s="51"/>
      <c r="D42" s="51"/>
      <c r="E42" s="51"/>
      <c r="F42" s="17">
        <f>SUM(F21:F40)-F21</f>
        <v>60</v>
      </c>
      <c r="G42" s="17">
        <f t="shared" ref="G42:J42" si="17">SUM(G21:G40)-G21</f>
        <v>30</v>
      </c>
      <c r="H42" s="17">
        <f t="shared" si="17"/>
        <v>300</v>
      </c>
      <c r="I42" s="17">
        <f t="shared" si="17"/>
        <v>0</v>
      </c>
      <c r="J42" s="17">
        <f t="shared" si="17"/>
        <v>28</v>
      </c>
      <c r="K42" s="37">
        <f>SUM(K21:K40)-K21</f>
        <v>60</v>
      </c>
      <c r="L42" s="37">
        <f t="shared" ref="L42:O42" si="18">SUM(L21:L40)-L21</f>
        <v>90</v>
      </c>
      <c r="M42" s="37">
        <f t="shared" si="18"/>
        <v>210</v>
      </c>
      <c r="N42" s="37">
        <f t="shared" si="18"/>
        <v>0</v>
      </c>
      <c r="O42" s="37">
        <f t="shared" si="18"/>
        <v>28</v>
      </c>
      <c r="P42" s="33">
        <f>SUM(P21:P40)-P21</f>
        <v>15</v>
      </c>
      <c r="Q42" s="33">
        <f t="shared" ref="Q42:T42" si="19">SUM(Q21:Q40)-Q21</f>
        <v>30</v>
      </c>
      <c r="R42" s="33">
        <f t="shared" si="19"/>
        <v>90</v>
      </c>
      <c r="S42" s="33">
        <f t="shared" si="19"/>
        <v>0</v>
      </c>
      <c r="T42" s="33">
        <f t="shared" si="19"/>
        <v>12</v>
      </c>
      <c r="U42" s="34">
        <f>SUM(U21:U40)-U21</f>
        <v>30</v>
      </c>
      <c r="V42" s="34">
        <f t="shared" ref="V42:Y42" si="20">SUM(V21:V40)-V21</f>
        <v>30</v>
      </c>
      <c r="W42" s="34">
        <f t="shared" si="20"/>
        <v>150</v>
      </c>
      <c r="X42" s="34">
        <f t="shared" si="20"/>
        <v>0</v>
      </c>
      <c r="Y42" s="34">
        <f t="shared" si="20"/>
        <v>16</v>
      </c>
      <c r="Z42" s="35">
        <f>SUM(Z21:Z40)-Z21</f>
        <v>60</v>
      </c>
      <c r="AA42" s="35">
        <f t="shared" ref="AA42:AD42" si="21">SUM(AA21:AA40)-AA21</f>
        <v>30</v>
      </c>
      <c r="AB42" s="35">
        <f t="shared" si="21"/>
        <v>90</v>
      </c>
      <c r="AC42" s="35">
        <f t="shared" si="21"/>
        <v>30</v>
      </c>
      <c r="AD42" s="35">
        <f t="shared" si="21"/>
        <v>19</v>
      </c>
      <c r="AE42" s="36">
        <f>SUM(AE21:AE40)-AE21</f>
        <v>30</v>
      </c>
      <c r="AF42" s="36">
        <f t="shared" ref="AF42:AI42" si="22">SUM(AF21:AF40)-AF21</f>
        <v>30</v>
      </c>
      <c r="AG42" s="36">
        <f t="shared" si="22"/>
        <v>90</v>
      </c>
      <c r="AH42" s="36">
        <f t="shared" si="22"/>
        <v>30</v>
      </c>
      <c r="AI42" s="36">
        <f t="shared" si="22"/>
        <v>21</v>
      </c>
      <c r="AJ42" s="84">
        <f t="shared" si="15"/>
        <v>1485</v>
      </c>
      <c r="AK42" s="91">
        <f t="shared" si="16"/>
        <v>124</v>
      </c>
    </row>
    <row r="43" spans="1:37" ht="20" customHeight="1" x14ac:dyDescent="0.2">
      <c r="A43" s="104" t="s">
        <v>85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6"/>
    </row>
    <row r="44" spans="1:37" ht="20" customHeight="1" x14ac:dyDescent="0.2">
      <c r="A44" s="53" t="s">
        <v>86</v>
      </c>
      <c r="B44" s="9" t="s">
        <v>87</v>
      </c>
      <c r="C44" s="51">
        <v>3</v>
      </c>
      <c r="D44" s="51"/>
      <c r="E44" s="51"/>
      <c r="F44" s="11"/>
      <c r="G44" s="11"/>
      <c r="H44" s="11"/>
      <c r="I44" s="11"/>
      <c r="J44" s="11"/>
      <c r="K44" s="12"/>
      <c r="L44" s="12"/>
      <c r="M44" s="12"/>
      <c r="N44" s="12"/>
      <c r="O44" s="12"/>
      <c r="P44" s="13">
        <v>30</v>
      </c>
      <c r="Q44" s="13"/>
      <c r="R44" s="13"/>
      <c r="S44" s="13"/>
      <c r="T44" s="13">
        <v>2</v>
      </c>
      <c r="U44" s="14"/>
      <c r="V44" s="14"/>
      <c r="W44" s="14"/>
      <c r="X44" s="14"/>
      <c r="Y44" s="14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51">
        <f>SUM(F44:AI44)-AK44</f>
        <v>30</v>
      </c>
      <c r="AK44" s="54">
        <f t="shared" ref="AK44" si="23">J44+O44+T44+Y44+AD44+AI44</f>
        <v>2</v>
      </c>
    </row>
    <row r="45" spans="1:37" ht="50" customHeight="1" x14ac:dyDescent="0.2">
      <c r="A45" s="53" t="s">
        <v>88</v>
      </c>
      <c r="B45" s="9" t="s">
        <v>89</v>
      </c>
      <c r="C45" s="51"/>
      <c r="D45" s="51" t="s">
        <v>77</v>
      </c>
      <c r="E45" s="51"/>
      <c r="F45" s="11"/>
      <c r="G45" s="11"/>
      <c r="H45" s="11"/>
      <c r="I45" s="11"/>
      <c r="J45" s="11"/>
      <c r="K45" s="12"/>
      <c r="L45" s="12"/>
      <c r="M45" s="12"/>
      <c r="N45" s="12"/>
      <c r="O45" s="12"/>
      <c r="P45" s="13"/>
      <c r="Q45" s="13"/>
      <c r="R45" s="13">
        <v>30</v>
      </c>
      <c r="S45" s="13"/>
      <c r="T45" s="13">
        <v>2</v>
      </c>
      <c r="U45" s="14"/>
      <c r="V45" s="14"/>
      <c r="W45" s="14">
        <v>30</v>
      </c>
      <c r="X45" s="14"/>
      <c r="Y45" s="14">
        <v>2</v>
      </c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51">
        <f t="shared" ref="AJ45:AJ51" si="24">SUM(F45:AI45)-AK45</f>
        <v>60</v>
      </c>
      <c r="AK45" s="54">
        <f t="shared" ref="AK45:AK51" si="25">J45+O45+T45+Y45+AD45+AI45</f>
        <v>4</v>
      </c>
    </row>
    <row r="46" spans="1:37" ht="20" customHeight="1" x14ac:dyDescent="0.2">
      <c r="A46" s="53" t="s">
        <v>90</v>
      </c>
      <c r="B46" s="74" t="s">
        <v>91</v>
      </c>
      <c r="C46" s="51"/>
      <c r="D46" s="51" t="s">
        <v>77</v>
      </c>
      <c r="E46" s="51"/>
      <c r="F46" s="11"/>
      <c r="G46" s="11"/>
      <c r="H46" s="11"/>
      <c r="I46" s="11"/>
      <c r="J46" s="11"/>
      <c r="K46" s="12"/>
      <c r="L46" s="12"/>
      <c r="M46" s="12"/>
      <c r="N46" s="12"/>
      <c r="O46" s="12"/>
      <c r="P46" s="13"/>
      <c r="Q46" s="13"/>
      <c r="R46" s="13">
        <v>30</v>
      </c>
      <c r="S46" s="13"/>
      <c r="T46" s="13">
        <v>2</v>
      </c>
      <c r="U46" s="14"/>
      <c r="V46" s="14"/>
      <c r="W46" s="14">
        <v>30</v>
      </c>
      <c r="X46" s="14"/>
      <c r="Y46" s="14">
        <v>3</v>
      </c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51">
        <f t="shared" si="24"/>
        <v>60</v>
      </c>
      <c r="AK46" s="54">
        <f t="shared" si="25"/>
        <v>5</v>
      </c>
    </row>
    <row r="47" spans="1:37" ht="20" customHeight="1" x14ac:dyDescent="0.2">
      <c r="A47" s="53" t="s">
        <v>92</v>
      </c>
      <c r="B47" s="9" t="s">
        <v>93</v>
      </c>
      <c r="C47" s="51"/>
      <c r="D47" s="51" t="s">
        <v>94</v>
      </c>
      <c r="E47" s="51"/>
      <c r="F47" s="11"/>
      <c r="G47" s="11"/>
      <c r="H47" s="11"/>
      <c r="I47" s="11"/>
      <c r="J47" s="11"/>
      <c r="K47" s="12"/>
      <c r="L47" s="12"/>
      <c r="M47" s="12"/>
      <c r="N47" s="12"/>
      <c r="O47" s="12"/>
      <c r="P47" s="13"/>
      <c r="Q47" s="13"/>
      <c r="R47" s="13"/>
      <c r="S47" s="13"/>
      <c r="T47" s="13"/>
      <c r="U47" s="14"/>
      <c r="V47" s="14"/>
      <c r="W47" s="14">
        <v>30</v>
      </c>
      <c r="X47" s="14"/>
      <c r="Y47" s="14">
        <v>3</v>
      </c>
      <c r="Z47" s="15"/>
      <c r="AA47" s="15"/>
      <c r="AB47" s="15">
        <v>30</v>
      </c>
      <c r="AC47" s="15"/>
      <c r="AD47" s="15">
        <v>3</v>
      </c>
      <c r="AE47" s="16"/>
      <c r="AF47" s="16"/>
      <c r="AG47" s="16"/>
      <c r="AH47" s="16"/>
      <c r="AI47" s="16"/>
      <c r="AJ47" s="51">
        <f t="shared" si="24"/>
        <v>60</v>
      </c>
      <c r="AK47" s="54">
        <f t="shared" si="25"/>
        <v>6</v>
      </c>
    </row>
    <row r="48" spans="1:37" ht="35" customHeight="1" x14ac:dyDescent="0.2">
      <c r="A48" s="53" t="s">
        <v>95</v>
      </c>
      <c r="B48" s="72" t="s">
        <v>133</v>
      </c>
      <c r="C48" s="51"/>
      <c r="D48" s="51">
        <v>5</v>
      </c>
      <c r="E48" s="51"/>
      <c r="F48" s="11"/>
      <c r="G48" s="11"/>
      <c r="H48" s="11"/>
      <c r="I48" s="11"/>
      <c r="J48" s="11"/>
      <c r="K48" s="12"/>
      <c r="L48" s="12"/>
      <c r="M48" s="12"/>
      <c r="N48" s="12"/>
      <c r="O48" s="12"/>
      <c r="P48" s="13"/>
      <c r="Q48" s="13"/>
      <c r="R48" s="13"/>
      <c r="S48" s="13"/>
      <c r="T48" s="13"/>
      <c r="U48" s="14"/>
      <c r="V48" s="14"/>
      <c r="W48" s="14"/>
      <c r="X48" s="14"/>
      <c r="Y48" s="14"/>
      <c r="Z48" s="15"/>
      <c r="AA48" s="15"/>
      <c r="AB48" s="15">
        <v>30</v>
      </c>
      <c r="AC48" s="15"/>
      <c r="AD48" s="15">
        <v>2</v>
      </c>
      <c r="AE48" s="16"/>
      <c r="AF48" s="16"/>
      <c r="AG48" s="16"/>
      <c r="AH48" s="16"/>
      <c r="AI48" s="16"/>
      <c r="AJ48" s="51">
        <f t="shared" si="24"/>
        <v>30</v>
      </c>
      <c r="AK48" s="54">
        <f t="shared" si="25"/>
        <v>2</v>
      </c>
    </row>
    <row r="49" spans="1:37" ht="20" customHeight="1" x14ac:dyDescent="0.2">
      <c r="A49" s="53" t="s">
        <v>96</v>
      </c>
      <c r="B49" s="9" t="s">
        <v>97</v>
      </c>
      <c r="C49" s="51"/>
      <c r="D49" s="51" t="s">
        <v>82</v>
      </c>
      <c r="E49" s="51"/>
      <c r="F49" s="11"/>
      <c r="G49" s="11"/>
      <c r="H49" s="11"/>
      <c r="I49" s="11"/>
      <c r="J49" s="11"/>
      <c r="K49" s="12"/>
      <c r="L49" s="12"/>
      <c r="M49" s="12"/>
      <c r="N49" s="12"/>
      <c r="O49" s="12"/>
      <c r="P49" s="13"/>
      <c r="Q49" s="13"/>
      <c r="R49" s="13"/>
      <c r="S49" s="13"/>
      <c r="T49" s="13"/>
      <c r="U49" s="14"/>
      <c r="V49" s="14"/>
      <c r="W49" s="14"/>
      <c r="X49" s="14"/>
      <c r="Y49" s="14"/>
      <c r="Z49" s="15"/>
      <c r="AA49" s="15"/>
      <c r="AB49" s="15">
        <v>30</v>
      </c>
      <c r="AC49" s="15"/>
      <c r="AD49" s="15">
        <v>2</v>
      </c>
      <c r="AE49" s="16"/>
      <c r="AF49" s="16"/>
      <c r="AG49" s="16">
        <v>30</v>
      </c>
      <c r="AH49" s="16"/>
      <c r="AI49" s="16">
        <v>3</v>
      </c>
      <c r="AJ49" s="51">
        <f t="shared" si="24"/>
        <v>60</v>
      </c>
      <c r="AK49" s="54">
        <f t="shared" si="25"/>
        <v>5</v>
      </c>
    </row>
    <row r="50" spans="1:37" ht="20" customHeight="1" x14ac:dyDescent="0.2">
      <c r="A50" s="53" t="s">
        <v>98</v>
      </c>
      <c r="B50" s="9" t="s">
        <v>99</v>
      </c>
      <c r="C50" s="51"/>
      <c r="D50" s="51">
        <v>6</v>
      </c>
      <c r="E50" s="51"/>
      <c r="F50" s="11"/>
      <c r="G50" s="11"/>
      <c r="H50" s="11"/>
      <c r="I50" s="11"/>
      <c r="J50" s="11"/>
      <c r="K50" s="12"/>
      <c r="L50" s="12"/>
      <c r="M50" s="12"/>
      <c r="N50" s="12"/>
      <c r="O50" s="12"/>
      <c r="P50" s="13"/>
      <c r="Q50" s="13"/>
      <c r="R50" s="13"/>
      <c r="S50" s="13"/>
      <c r="T50" s="13"/>
      <c r="U50" s="14"/>
      <c r="V50" s="14"/>
      <c r="W50" s="14"/>
      <c r="X50" s="14"/>
      <c r="Y50" s="14"/>
      <c r="Z50" s="15"/>
      <c r="AA50" s="15"/>
      <c r="AB50" s="15"/>
      <c r="AC50" s="15"/>
      <c r="AD50" s="15"/>
      <c r="AE50" s="16"/>
      <c r="AF50" s="16">
        <v>30</v>
      </c>
      <c r="AG50" s="16"/>
      <c r="AH50" s="16"/>
      <c r="AI50" s="16">
        <v>2</v>
      </c>
      <c r="AJ50" s="51">
        <f t="shared" si="24"/>
        <v>30</v>
      </c>
      <c r="AK50" s="54">
        <f t="shared" si="25"/>
        <v>2</v>
      </c>
    </row>
    <row r="51" spans="1:37" s="49" customFormat="1" ht="20" customHeight="1" x14ac:dyDescent="0.2">
      <c r="A51" s="102" t="s">
        <v>44</v>
      </c>
      <c r="B51" s="103"/>
      <c r="C51" s="51"/>
      <c r="D51" s="51"/>
      <c r="E51" s="51"/>
      <c r="F51" s="17">
        <f t="shared" ref="F51:AD51" si="26">SUM(F44:F49)</f>
        <v>0</v>
      </c>
      <c r="G51" s="17">
        <f t="shared" si="26"/>
        <v>0</v>
      </c>
      <c r="H51" s="17">
        <f t="shared" si="26"/>
        <v>0</v>
      </c>
      <c r="I51" s="17">
        <f t="shared" si="26"/>
        <v>0</v>
      </c>
      <c r="J51" s="17">
        <f t="shared" si="26"/>
        <v>0</v>
      </c>
      <c r="K51" s="18">
        <f t="shared" si="26"/>
        <v>0</v>
      </c>
      <c r="L51" s="18">
        <f t="shared" si="26"/>
        <v>0</v>
      </c>
      <c r="M51" s="18">
        <f t="shared" si="26"/>
        <v>0</v>
      </c>
      <c r="N51" s="18">
        <f t="shared" si="26"/>
        <v>0</v>
      </c>
      <c r="O51" s="18">
        <f t="shared" si="26"/>
        <v>0</v>
      </c>
      <c r="P51" s="19">
        <f t="shared" si="26"/>
        <v>30</v>
      </c>
      <c r="Q51" s="19">
        <f t="shared" si="26"/>
        <v>0</v>
      </c>
      <c r="R51" s="19">
        <f t="shared" si="26"/>
        <v>60</v>
      </c>
      <c r="S51" s="19">
        <f t="shared" si="26"/>
        <v>0</v>
      </c>
      <c r="T51" s="19">
        <f t="shared" si="26"/>
        <v>6</v>
      </c>
      <c r="U51" s="20">
        <f t="shared" si="26"/>
        <v>0</v>
      </c>
      <c r="V51" s="20">
        <f t="shared" si="26"/>
        <v>0</v>
      </c>
      <c r="W51" s="20">
        <f t="shared" si="26"/>
        <v>90</v>
      </c>
      <c r="X51" s="20">
        <f t="shared" si="26"/>
        <v>0</v>
      </c>
      <c r="Y51" s="20">
        <f t="shared" si="26"/>
        <v>8</v>
      </c>
      <c r="Z51" s="21">
        <f t="shared" si="26"/>
        <v>0</v>
      </c>
      <c r="AA51" s="21">
        <f t="shared" si="26"/>
        <v>0</v>
      </c>
      <c r="AB51" s="21">
        <f t="shared" si="26"/>
        <v>90</v>
      </c>
      <c r="AC51" s="21">
        <f t="shared" si="26"/>
        <v>0</v>
      </c>
      <c r="AD51" s="21">
        <f t="shared" si="26"/>
        <v>7</v>
      </c>
      <c r="AE51" s="22">
        <f>SUM(AE44:AE50)</f>
        <v>0</v>
      </c>
      <c r="AF51" s="22">
        <f t="shared" ref="AF51:AI51" si="27">SUM(AF44:AF50)</f>
        <v>30</v>
      </c>
      <c r="AG51" s="22">
        <f t="shared" si="27"/>
        <v>30</v>
      </c>
      <c r="AH51" s="22">
        <f t="shared" si="27"/>
        <v>0</v>
      </c>
      <c r="AI51" s="22">
        <f t="shared" si="27"/>
        <v>5</v>
      </c>
      <c r="AJ51" s="85">
        <f t="shared" si="24"/>
        <v>330</v>
      </c>
      <c r="AK51" s="55">
        <f t="shared" si="25"/>
        <v>26</v>
      </c>
    </row>
    <row r="52" spans="1:37" s="49" customFormat="1" ht="20" customHeight="1" x14ac:dyDescent="0.2">
      <c r="A52" s="107" t="s">
        <v>100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6"/>
    </row>
    <row r="53" spans="1:37" s="48" customFormat="1" ht="20" customHeight="1" x14ac:dyDescent="0.2">
      <c r="A53" s="71" t="s">
        <v>126</v>
      </c>
      <c r="B53" s="72" t="s">
        <v>102</v>
      </c>
      <c r="C53" s="51"/>
      <c r="D53" s="51">
        <v>3</v>
      </c>
      <c r="E53" s="51"/>
      <c r="F53" s="11"/>
      <c r="G53" s="11"/>
      <c r="H53" s="11"/>
      <c r="I53" s="11"/>
      <c r="J53" s="11"/>
      <c r="K53" s="12"/>
      <c r="L53" s="12"/>
      <c r="M53" s="12"/>
      <c r="N53" s="12"/>
      <c r="O53" s="12"/>
      <c r="P53" s="13"/>
      <c r="Q53" s="13"/>
      <c r="R53" s="13">
        <v>30</v>
      </c>
      <c r="S53" s="13"/>
      <c r="T53" s="13">
        <v>2</v>
      </c>
      <c r="U53" s="14"/>
      <c r="V53" s="14"/>
      <c r="W53" s="14"/>
      <c r="X53" s="14"/>
      <c r="Y53" s="14"/>
      <c r="Z53" s="15"/>
      <c r="AA53" s="15"/>
      <c r="AB53" s="15"/>
      <c r="AC53" s="15"/>
      <c r="AD53" s="15"/>
      <c r="AE53" s="16"/>
      <c r="AF53" s="16"/>
      <c r="AG53" s="16"/>
      <c r="AH53" s="16"/>
      <c r="AI53" s="16"/>
      <c r="AJ53" s="51">
        <f>SUM(F53:AI53)-AK53</f>
        <v>30</v>
      </c>
      <c r="AK53" s="54">
        <f>J53+O53+T53+Y53+AD53+AI53</f>
        <v>2</v>
      </c>
    </row>
    <row r="54" spans="1:37" s="48" customFormat="1" ht="50" customHeight="1" x14ac:dyDescent="0.2">
      <c r="A54" s="71" t="s">
        <v>101</v>
      </c>
      <c r="B54" s="72" t="s">
        <v>104</v>
      </c>
      <c r="C54" s="51"/>
      <c r="D54" s="51">
        <v>3</v>
      </c>
      <c r="E54" s="51"/>
      <c r="F54" s="11"/>
      <c r="G54" s="11"/>
      <c r="H54" s="11"/>
      <c r="I54" s="11"/>
      <c r="J54" s="11"/>
      <c r="K54" s="12"/>
      <c r="L54" s="12"/>
      <c r="M54" s="12"/>
      <c r="N54" s="12"/>
      <c r="O54" s="12"/>
      <c r="P54" s="13"/>
      <c r="Q54" s="13">
        <v>30</v>
      </c>
      <c r="R54" s="13"/>
      <c r="S54" s="13"/>
      <c r="T54" s="13">
        <v>2</v>
      </c>
      <c r="U54" s="14"/>
      <c r="V54" s="14"/>
      <c r="W54" s="14"/>
      <c r="X54" s="14"/>
      <c r="Y54" s="14"/>
      <c r="Z54" s="15"/>
      <c r="AA54" s="15"/>
      <c r="AB54" s="15"/>
      <c r="AC54" s="15"/>
      <c r="AD54" s="15"/>
      <c r="AE54" s="16"/>
      <c r="AF54" s="16"/>
      <c r="AG54" s="16"/>
      <c r="AH54" s="16"/>
      <c r="AI54" s="16"/>
      <c r="AJ54" s="51">
        <f t="shared" ref="AJ54:AJ62" si="28">SUM(F54:AI54)-AK54</f>
        <v>30</v>
      </c>
      <c r="AK54" s="54">
        <f t="shared" ref="AK54:AK62" si="29">J54+O54+T54+Y54+AD54+AI54</f>
        <v>2</v>
      </c>
    </row>
    <row r="55" spans="1:37" s="48" customFormat="1" ht="35" customHeight="1" x14ac:dyDescent="0.2">
      <c r="A55" s="71" t="s">
        <v>103</v>
      </c>
      <c r="B55" s="72" t="s">
        <v>132</v>
      </c>
      <c r="C55" s="51"/>
      <c r="D55" s="51" t="s">
        <v>77</v>
      </c>
      <c r="E55" s="51"/>
      <c r="F55" s="11"/>
      <c r="G55" s="11"/>
      <c r="H55" s="11"/>
      <c r="I55" s="11"/>
      <c r="J55" s="11"/>
      <c r="K55" s="12"/>
      <c r="L55" s="12"/>
      <c r="M55" s="12"/>
      <c r="N55" s="12"/>
      <c r="O55" s="12"/>
      <c r="P55" s="13"/>
      <c r="Q55" s="13"/>
      <c r="R55" s="13">
        <v>30</v>
      </c>
      <c r="S55" s="13"/>
      <c r="T55" s="13">
        <v>2</v>
      </c>
      <c r="U55" s="14"/>
      <c r="V55" s="14"/>
      <c r="W55" s="14">
        <v>30</v>
      </c>
      <c r="X55" s="14"/>
      <c r="Y55" s="14">
        <v>3</v>
      </c>
      <c r="Z55" s="15"/>
      <c r="AA55" s="15"/>
      <c r="AB55" s="15"/>
      <c r="AC55" s="15"/>
      <c r="AD55" s="15"/>
      <c r="AE55" s="16"/>
      <c r="AF55" s="16"/>
      <c r="AG55" s="16"/>
      <c r="AH55" s="16"/>
      <c r="AI55" s="16"/>
      <c r="AJ55" s="51">
        <f t="shared" si="28"/>
        <v>60</v>
      </c>
      <c r="AK55" s="54">
        <f t="shared" si="29"/>
        <v>5</v>
      </c>
    </row>
    <row r="56" spans="1:37" s="48" customFormat="1" ht="20" customHeight="1" x14ac:dyDescent="0.2">
      <c r="A56" s="71" t="s">
        <v>105</v>
      </c>
      <c r="B56" s="72" t="s">
        <v>107</v>
      </c>
      <c r="C56" s="51">
        <v>4</v>
      </c>
      <c r="D56" s="51"/>
      <c r="E56" s="51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13"/>
      <c r="Q56" s="13"/>
      <c r="R56" s="13"/>
      <c r="S56" s="13"/>
      <c r="T56" s="13"/>
      <c r="U56" s="14">
        <v>30</v>
      </c>
      <c r="V56" s="14"/>
      <c r="W56" s="14"/>
      <c r="X56" s="14"/>
      <c r="Y56" s="14">
        <v>2</v>
      </c>
      <c r="Z56" s="15"/>
      <c r="AA56" s="15"/>
      <c r="AB56" s="15"/>
      <c r="AC56" s="15"/>
      <c r="AD56" s="15"/>
      <c r="AE56" s="16"/>
      <c r="AF56" s="16"/>
      <c r="AG56" s="16"/>
      <c r="AH56" s="16"/>
      <c r="AI56" s="16"/>
      <c r="AJ56" s="51">
        <f t="shared" si="28"/>
        <v>30</v>
      </c>
      <c r="AK56" s="54">
        <f t="shared" si="29"/>
        <v>2</v>
      </c>
    </row>
    <row r="57" spans="1:37" s="48" customFormat="1" ht="35" customHeight="1" x14ac:dyDescent="0.2">
      <c r="A57" s="71" t="s">
        <v>106</v>
      </c>
      <c r="B57" s="72" t="s">
        <v>109</v>
      </c>
      <c r="C57" s="51"/>
      <c r="D57" s="51" t="s">
        <v>94</v>
      </c>
      <c r="E57" s="51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13"/>
      <c r="Q57" s="13"/>
      <c r="R57" s="13"/>
      <c r="S57" s="13"/>
      <c r="T57" s="13"/>
      <c r="U57" s="14"/>
      <c r="V57" s="14"/>
      <c r="W57" s="14">
        <v>30</v>
      </c>
      <c r="X57" s="14"/>
      <c r="Y57" s="14">
        <v>3</v>
      </c>
      <c r="Z57" s="15"/>
      <c r="AA57" s="15"/>
      <c r="AB57" s="15">
        <v>30</v>
      </c>
      <c r="AC57" s="15"/>
      <c r="AD57" s="15">
        <v>3</v>
      </c>
      <c r="AE57" s="16"/>
      <c r="AF57" s="16"/>
      <c r="AG57" s="16"/>
      <c r="AH57" s="16"/>
      <c r="AI57" s="16"/>
      <c r="AJ57" s="51">
        <f t="shared" si="28"/>
        <v>60</v>
      </c>
      <c r="AK57" s="54">
        <f t="shared" si="29"/>
        <v>6</v>
      </c>
    </row>
    <row r="58" spans="1:37" s="48" customFormat="1" ht="35" customHeight="1" x14ac:dyDescent="0.2">
      <c r="A58" s="71" t="s">
        <v>108</v>
      </c>
      <c r="B58" s="72" t="s">
        <v>111</v>
      </c>
      <c r="C58" s="51"/>
      <c r="D58" s="51">
        <v>5</v>
      </c>
      <c r="E58" s="51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13"/>
      <c r="Q58" s="13"/>
      <c r="R58" s="13"/>
      <c r="S58" s="13"/>
      <c r="T58" s="13"/>
      <c r="U58" s="14"/>
      <c r="V58" s="14"/>
      <c r="W58" s="14"/>
      <c r="X58" s="14"/>
      <c r="Y58" s="14"/>
      <c r="Z58" s="15"/>
      <c r="AA58" s="15">
        <v>30</v>
      </c>
      <c r="AB58" s="15"/>
      <c r="AC58" s="15"/>
      <c r="AD58" s="15">
        <v>2</v>
      </c>
      <c r="AE58" s="16"/>
      <c r="AF58" s="16"/>
      <c r="AG58" s="16"/>
      <c r="AH58" s="16"/>
      <c r="AI58" s="16"/>
      <c r="AJ58" s="51">
        <f t="shared" si="28"/>
        <v>30</v>
      </c>
      <c r="AK58" s="54">
        <f t="shared" si="29"/>
        <v>2</v>
      </c>
    </row>
    <row r="59" spans="1:37" s="48" customFormat="1" ht="35" customHeight="1" x14ac:dyDescent="0.2">
      <c r="A59" s="71" t="s">
        <v>110</v>
      </c>
      <c r="B59" s="72" t="s">
        <v>113</v>
      </c>
      <c r="C59" s="51"/>
      <c r="D59" s="51">
        <v>5</v>
      </c>
      <c r="E59" s="51"/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13"/>
      <c r="Q59" s="13"/>
      <c r="R59" s="13"/>
      <c r="S59" s="13"/>
      <c r="T59" s="13"/>
      <c r="U59" s="14"/>
      <c r="V59" s="14"/>
      <c r="W59" s="14"/>
      <c r="X59" s="14"/>
      <c r="Y59" s="14"/>
      <c r="Z59" s="15"/>
      <c r="AA59" s="15"/>
      <c r="AB59" s="15">
        <v>30</v>
      </c>
      <c r="AC59" s="15"/>
      <c r="AD59" s="15">
        <v>2</v>
      </c>
      <c r="AE59" s="16"/>
      <c r="AF59" s="16"/>
      <c r="AG59" s="16"/>
      <c r="AH59" s="16"/>
      <c r="AI59" s="16"/>
      <c r="AJ59" s="51">
        <f t="shared" si="28"/>
        <v>30</v>
      </c>
      <c r="AK59" s="54">
        <f t="shared" si="29"/>
        <v>2</v>
      </c>
    </row>
    <row r="60" spans="1:37" s="48" customFormat="1" ht="35" customHeight="1" x14ac:dyDescent="0.2">
      <c r="A60" s="71" t="s">
        <v>112</v>
      </c>
      <c r="B60" s="72" t="s">
        <v>115</v>
      </c>
      <c r="C60" s="51">
        <v>6</v>
      </c>
      <c r="D60" s="51"/>
      <c r="E60" s="51"/>
      <c r="F60" s="11"/>
      <c r="G60" s="11"/>
      <c r="H60" s="11"/>
      <c r="I60" s="11"/>
      <c r="J60" s="11"/>
      <c r="K60" s="12"/>
      <c r="L60" s="12"/>
      <c r="M60" s="12"/>
      <c r="N60" s="12"/>
      <c r="O60" s="12"/>
      <c r="P60" s="13"/>
      <c r="Q60" s="13"/>
      <c r="R60" s="13"/>
      <c r="S60" s="13"/>
      <c r="T60" s="13"/>
      <c r="U60" s="14"/>
      <c r="V60" s="14"/>
      <c r="W60" s="14"/>
      <c r="X60" s="14"/>
      <c r="Y60" s="14"/>
      <c r="Z60" s="15"/>
      <c r="AA60" s="15"/>
      <c r="AB60" s="15"/>
      <c r="AC60" s="15"/>
      <c r="AD60" s="15"/>
      <c r="AE60" s="16">
        <v>30</v>
      </c>
      <c r="AF60" s="16"/>
      <c r="AG60" s="16"/>
      <c r="AH60" s="16"/>
      <c r="AI60" s="16">
        <v>2</v>
      </c>
      <c r="AJ60" s="51">
        <f t="shared" si="28"/>
        <v>30</v>
      </c>
      <c r="AK60" s="54">
        <f t="shared" si="29"/>
        <v>2</v>
      </c>
    </row>
    <row r="61" spans="1:37" s="48" customFormat="1" ht="65" customHeight="1" x14ac:dyDescent="0.2">
      <c r="A61" s="71" t="s">
        <v>114</v>
      </c>
      <c r="B61" s="72" t="s">
        <v>117</v>
      </c>
      <c r="C61" s="51"/>
      <c r="D61" s="51">
        <v>6</v>
      </c>
      <c r="E61" s="51"/>
      <c r="F61" s="11"/>
      <c r="G61" s="11"/>
      <c r="H61" s="11"/>
      <c r="I61" s="11"/>
      <c r="J61" s="11"/>
      <c r="K61" s="12"/>
      <c r="L61" s="12"/>
      <c r="M61" s="12"/>
      <c r="N61" s="12"/>
      <c r="O61" s="12"/>
      <c r="P61" s="13"/>
      <c r="Q61" s="13"/>
      <c r="R61" s="13"/>
      <c r="S61" s="13"/>
      <c r="T61" s="13"/>
      <c r="U61" s="14"/>
      <c r="V61" s="14"/>
      <c r="W61" s="14"/>
      <c r="X61" s="14"/>
      <c r="Y61" s="14"/>
      <c r="Z61" s="15"/>
      <c r="AA61" s="15"/>
      <c r="AB61" s="15"/>
      <c r="AC61" s="15"/>
      <c r="AD61" s="15"/>
      <c r="AE61" s="16"/>
      <c r="AF61" s="16"/>
      <c r="AG61" s="16">
        <v>30</v>
      </c>
      <c r="AH61" s="16"/>
      <c r="AI61" s="16">
        <v>3</v>
      </c>
      <c r="AJ61" s="51">
        <f t="shared" si="28"/>
        <v>30</v>
      </c>
      <c r="AK61" s="54">
        <f t="shared" si="29"/>
        <v>3</v>
      </c>
    </row>
    <row r="62" spans="1:37" s="48" customFormat="1" ht="20" customHeight="1" x14ac:dyDescent="0.2">
      <c r="A62" s="97" t="s">
        <v>44</v>
      </c>
      <c r="B62" s="98"/>
      <c r="C62" s="51"/>
      <c r="D62" s="51"/>
      <c r="E62" s="51"/>
      <c r="F62" s="17">
        <f t="shared" ref="F62:AI62" si="30">SUM(F53:F61)</f>
        <v>0</v>
      </c>
      <c r="G62" s="17">
        <f t="shared" si="30"/>
        <v>0</v>
      </c>
      <c r="H62" s="17">
        <f t="shared" si="30"/>
        <v>0</v>
      </c>
      <c r="I62" s="17">
        <f t="shared" si="30"/>
        <v>0</v>
      </c>
      <c r="J62" s="17">
        <f t="shared" si="30"/>
        <v>0</v>
      </c>
      <c r="K62" s="37">
        <f t="shared" si="30"/>
        <v>0</v>
      </c>
      <c r="L62" s="37">
        <f t="shared" si="30"/>
        <v>0</v>
      </c>
      <c r="M62" s="37">
        <f t="shared" si="30"/>
        <v>0</v>
      </c>
      <c r="N62" s="37">
        <f t="shared" si="30"/>
        <v>0</v>
      </c>
      <c r="O62" s="37">
        <f t="shared" si="30"/>
        <v>0</v>
      </c>
      <c r="P62" s="38">
        <f t="shared" si="30"/>
        <v>0</v>
      </c>
      <c r="Q62" s="38">
        <f t="shared" si="30"/>
        <v>30</v>
      </c>
      <c r="R62" s="38">
        <f t="shared" si="30"/>
        <v>60</v>
      </c>
      <c r="S62" s="38">
        <f t="shared" si="30"/>
        <v>0</v>
      </c>
      <c r="T62" s="38">
        <f t="shared" si="30"/>
        <v>6</v>
      </c>
      <c r="U62" s="39">
        <f t="shared" si="30"/>
        <v>30</v>
      </c>
      <c r="V62" s="39">
        <f t="shared" si="30"/>
        <v>0</v>
      </c>
      <c r="W62" s="39">
        <f t="shared" si="30"/>
        <v>60</v>
      </c>
      <c r="X62" s="39">
        <f t="shared" si="30"/>
        <v>0</v>
      </c>
      <c r="Y62" s="39">
        <f t="shared" si="30"/>
        <v>8</v>
      </c>
      <c r="Z62" s="40">
        <f t="shared" si="30"/>
        <v>0</v>
      </c>
      <c r="AA62" s="40">
        <f t="shared" si="30"/>
        <v>30</v>
      </c>
      <c r="AB62" s="40">
        <f t="shared" si="30"/>
        <v>60</v>
      </c>
      <c r="AC62" s="40">
        <f t="shared" si="30"/>
        <v>0</v>
      </c>
      <c r="AD62" s="40">
        <f t="shared" si="30"/>
        <v>7</v>
      </c>
      <c r="AE62" s="41">
        <f t="shared" si="30"/>
        <v>30</v>
      </c>
      <c r="AF62" s="41">
        <f t="shared" si="30"/>
        <v>0</v>
      </c>
      <c r="AG62" s="41">
        <f t="shared" si="30"/>
        <v>30</v>
      </c>
      <c r="AH62" s="41">
        <f t="shared" si="30"/>
        <v>0</v>
      </c>
      <c r="AI62" s="41">
        <f t="shared" si="30"/>
        <v>5</v>
      </c>
      <c r="AJ62" s="85">
        <f t="shared" si="28"/>
        <v>330</v>
      </c>
      <c r="AK62" s="55">
        <f t="shared" si="29"/>
        <v>26</v>
      </c>
    </row>
    <row r="63" spans="1:37" ht="20" customHeight="1" x14ac:dyDescent="0.2">
      <c r="A63" s="99" t="s">
        <v>118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1"/>
    </row>
    <row r="64" spans="1:37" ht="20" customHeight="1" x14ac:dyDescent="0.2">
      <c r="A64" s="146" t="s">
        <v>116</v>
      </c>
      <c r="B64" s="144" t="s">
        <v>120</v>
      </c>
      <c r="C64" s="51"/>
      <c r="D64" s="66" t="s">
        <v>77</v>
      </c>
      <c r="E64" s="51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13">
        <v>30</v>
      </c>
      <c r="Q64" s="13"/>
      <c r="R64" s="13"/>
      <c r="S64" s="13"/>
      <c r="T64" s="13">
        <v>2</v>
      </c>
      <c r="U64" s="14">
        <v>30</v>
      </c>
      <c r="V64" s="14"/>
      <c r="W64" s="14"/>
      <c r="X64" s="14"/>
      <c r="Y64" s="14">
        <v>2</v>
      </c>
      <c r="Z64" s="15"/>
      <c r="AA64" s="15"/>
      <c r="AB64" s="15"/>
      <c r="AC64" s="15"/>
      <c r="AD64" s="15"/>
      <c r="AE64" s="16"/>
      <c r="AF64" s="16"/>
      <c r="AG64" s="16"/>
      <c r="AH64" s="16"/>
      <c r="AI64" s="16"/>
      <c r="AJ64" s="51">
        <f>SUM(F64:AI64)-AK64</f>
        <v>60</v>
      </c>
      <c r="AK64" s="54">
        <f>J64+O64+T64+Y64+AD64+AI64</f>
        <v>4</v>
      </c>
    </row>
    <row r="65" spans="1:37" ht="20" customHeight="1" x14ac:dyDescent="0.2">
      <c r="A65" s="147"/>
      <c r="B65" s="145"/>
      <c r="C65" s="51"/>
      <c r="D65" s="66">
        <v>5</v>
      </c>
      <c r="E65" s="51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13"/>
      <c r="Q65" s="13"/>
      <c r="R65" s="13"/>
      <c r="S65" s="13"/>
      <c r="T65" s="13"/>
      <c r="U65" s="14"/>
      <c r="V65" s="14"/>
      <c r="W65" s="14"/>
      <c r="X65" s="14"/>
      <c r="Y65" s="14"/>
      <c r="Z65" s="15"/>
      <c r="AA65" s="15"/>
      <c r="AB65" s="15">
        <v>30</v>
      </c>
      <c r="AC65" s="15"/>
      <c r="AD65" s="15">
        <v>2</v>
      </c>
      <c r="AE65" s="16"/>
      <c r="AF65" s="16"/>
      <c r="AG65" s="16"/>
      <c r="AH65" s="16"/>
      <c r="AI65" s="16"/>
      <c r="AJ65" s="51">
        <f t="shared" ref="AJ65:AJ68" si="31">SUM(F65:AI65)-AK65</f>
        <v>30</v>
      </c>
      <c r="AK65" s="54">
        <f t="shared" ref="AK65:AK68" si="32">J65+O65+T65+Y65+AD65+AI65</f>
        <v>2</v>
      </c>
    </row>
    <row r="66" spans="1:37" ht="20" customHeight="1" x14ac:dyDescent="0.2">
      <c r="A66" s="75" t="s">
        <v>119</v>
      </c>
      <c r="B66" s="42" t="s">
        <v>122</v>
      </c>
      <c r="C66" s="51"/>
      <c r="D66" s="66">
        <v>3</v>
      </c>
      <c r="E66" s="51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13"/>
      <c r="Q66" s="13"/>
      <c r="R66" s="13">
        <v>30</v>
      </c>
      <c r="S66" s="13"/>
      <c r="T66" s="13">
        <v>2</v>
      </c>
      <c r="U66" s="14"/>
      <c r="V66" s="14"/>
      <c r="W66" s="14"/>
      <c r="X66" s="14"/>
      <c r="Y66" s="14"/>
      <c r="Z66" s="15"/>
      <c r="AA66" s="15"/>
      <c r="AB66" s="15"/>
      <c r="AC66" s="15"/>
      <c r="AD66" s="15"/>
      <c r="AE66" s="16"/>
      <c r="AF66" s="89"/>
      <c r="AG66" s="16"/>
      <c r="AH66" s="16"/>
      <c r="AI66" s="16"/>
      <c r="AJ66" s="51">
        <f t="shared" si="31"/>
        <v>30</v>
      </c>
      <c r="AK66" s="54">
        <f t="shared" si="32"/>
        <v>2</v>
      </c>
    </row>
    <row r="67" spans="1:37" s="45" customFormat="1" ht="20" customHeight="1" x14ac:dyDescent="0.2">
      <c r="A67" s="68" t="s">
        <v>121</v>
      </c>
      <c r="B67" s="42" t="s">
        <v>123</v>
      </c>
      <c r="C67" s="51"/>
      <c r="D67" s="66">
        <v>3</v>
      </c>
      <c r="E67" s="51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13">
        <v>30</v>
      </c>
      <c r="Q67" s="13"/>
      <c r="R67" s="13"/>
      <c r="S67" s="13"/>
      <c r="T67" s="13">
        <v>2</v>
      </c>
      <c r="U67" s="14"/>
      <c r="V67" s="14"/>
      <c r="W67" s="14"/>
      <c r="X67" s="14"/>
      <c r="Y67" s="14"/>
      <c r="Z67" s="15"/>
      <c r="AA67" s="69"/>
      <c r="AB67" s="50"/>
      <c r="AC67" s="50"/>
      <c r="AD67" s="15"/>
      <c r="AE67" s="16"/>
      <c r="AF67" s="16"/>
      <c r="AG67" s="16"/>
      <c r="AH67" s="16"/>
      <c r="AI67" s="16"/>
      <c r="AJ67" s="51">
        <f t="shared" si="31"/>
        <v>30</v>
      </c>
      <c r="AK67" s="54">
        <f t="shared" si="32"/>
        <v>2</v>
      </c>
    </row>
    <row r="68" spans="1:37" ht="20" customHeight="1" x14ac:dyDescent="0.2">
      <c r="A68" s="95" t="s">
        <v>44</v>
      </c>
      <c r="B68" s="96"/>
      <c r="C68" s="77"/>
      <c r="D68" s="67"/>
      <c r="E68" s="77"/>
      <c r="F68" s="81">
        <f>SUM(F64:F67)</f>
        <v>0</v>
      </c>
      <c r="G68" s="81">
        <f t="shared" ref="G68:J68" si="33">SUM(G64:G67)</f>
        <v>0</v>
      </c>
      <c r="H68" s="81">
        <f t="shared" si="33"/>
        <v>0</v>
      </c>
      <c r="I68" s="81">
        <f t="shared" si="33"/>
        <v>0</v>
      </c>
      <c r="J68" s="81">
        <f t="shared" si="33"/>
        <v>0</v>
      </c>
      <c r="K68" s="78">
        <f>SUM(K64:K67)</f>
        <v>0</v>
      </c>
      <c r="L68" s="78">
        <f t="shared" ref="L68:O68" si="34">SUM(L64:L67)</f>
        <v>0</v>
      </c>
      <c r="M68" s="78">
        <f t="shared" si="34"/>
        <v>0</v>
      </c>
      <c r="N68" s="78">
        <f t="shared" si="34"/>
        <v>0</v>
      </c>
      <c r="O68" s="78">
        <f t="shared" si="34"/>
        <v>0</v>
      </c>
      <c r="P68" s="82">
        <f t="shared" ref="P68:AC68" si="35">SUM(P64:P67)</f>
        <v>60</v>
      </c>
      <c r="Q68" s="82">
        <f t="shared" si="35"/>
        <v>0</v>
      </c>
      <c r="R68" s="82">
        <f t="shared" si="35"/>
        <v>30</v>
      </c>
      <c r="S68" s="82">
        <f t="shared" si="35"/>
        <v>0</v>
      </c>
      <c r="T68" s="82">
        <f t="shared" si="35"/>
        <v>6</v>
      </c>
      <c r="U68" s="79">
        <f t="shared" si="35"/>
        <v>30</v>
      </c>
      <c r="V68" s="79">
        <f t="shared" si="35"/>
        <v>0</v>
      </c>
      <c r="W68" s="79">
        <f t="shared" si="35"/>
        <v>0</v>
      </c>
      <c r="X68" s="79">
        <f t="shared" si="35"/>
        <v>0</v>
      </c>
      <c r="Y68" s="79">
        <f t="shared" si="35"/>
        <v>2</v>
      </c>
      <c r="Z68" s="83">
        <f t="shared" si="35"/>
        <v>0</v>
      </c>
      <c r="AA68" s="70">
        <f t="shared" si="35"/>
        <v>0</v>
      </c>
      <c r="AB68" s="70">
        <f t="shared" si="35"/>
        <v>30</v>
      </c>
      <c r="AC68" s="83">
        <f t="shared" si="35"/>
        <v>0</v>
      </c>
      <c r="AD68" s="83">
        <f>SUM(AD64:AD67)</f>
        <v>2</v>
      </c>
      <c r="AE68" s="80">
        <f>SUM(AE64:AE67)</f>
        <v>0</v>
      </c>
      <c r="AF68" s="80">
        <f>SUM(AF64:AF64)</f>
        <v>0</v>
      </c>
      <c r="AG68" s="80">
        <f>SUM(AG64:AG64)</f>
        <v>0</v>
      </c>
      <c r="AH68" s="80">
        <f>SUM(AH64:AH64)</f>
        <v>0</v>
      </c>
      <c r="AI68" s="80">
        <f>SUM(AI64:AI67)</f>
        <v>0</v>
      </c>
      <c r="AJ68" s="85">
        <f t="shared" si="31"/>
        <v>150</v>
      </c>
      <c r="AK68" s="55">
        <f t="shared" si="32"/>
        <v>10</v>
      </c>
    </row>
    <row r="69" spans="1:37" ht="20" customHeight="1" x14ac:dyDescent="0.2">
      <c r="A69" s="137" t="s">
        <v>139</v>
      </c>
      <c r="B69" s="138"/>
      <c r="C69" s="138"/>
      <c r="D69" s="138"/>
      <c r="E69" s="139"/>
      <c r="F69" s="82">
        <f t="shared" ref="F69:O69" si="36">F19+F41+F51+F68</f>
        <v>90</v>
      </c>
      <c r="G69" s="82">
        <f t="shared" si="36"/>
        <v>30</v>
      </c>
      <c r="H69" s="82">
        <f t="shared" si="36"/>
        <v>180</v>
      </c>
      <c r="I69" s="82">
        <f t="shared" si="36"/>
        <v>0</v>
      </c>
      <c r="J69" s="82">
        <f t="shared" si="36"/>
        <v>30</v>
      </c>
      <c r="K69" s="43">
        <f t="shared" si="36"/>
        <v>90</v>
      </c>
      <c r="L69" s="43">
        <f t="shared" si="36"/>
        <v>90</v>
      </c>
      <c r="M69" s="43">
        <f t="shared" si="36"/>
        <v>180</v>
      </c>
      <c r="N69" s="43">
        <f t="shared" si="36"/>
        <v>0</v>
      </c>
      <c r="O69" s="43">
        <f t="shared" si="36"/>
        <v>30</v>
      </c>
      <c r="P69" s="90">
        <f t="shared" ref="P69:S69" si="37">P19+P41+P51+P68</f>
        <v>135</v>
      </c>
      <c r="Q69" s="90">
        <f t="shared" si="37"/>
        <v>30</v>
      </c>
      <c r="R69" s="90">
        <f t="shared" si="37"/>
        <v>270</v>
      </c>
      <c r="S69" s="90">
        <f t="shared" si="37"/>
        <v>0</v>
      </c>
      <c r="T69" s="90">
        <f t="shared" ref="T69:AI69" si="38">T19+T41+T51+T68</f>
        <v>30</v>
      </c>
      <c r="U69" s="43">
        <f t="shared" si="38"/>
        <v>60</v>
      </c>
      <c r="V69" s="43">
        <f t="shared" si="38"/>
        <v>30</v>
      </c>
      <c r="W69" s="43">
        <f t="shared" si="38"/>
        <v>300</v>
      </c>
      <c r="X69" s="43">
        <f t="shared" si="38"/>
        <v>0</v>
      </c>
      <c r="Y69" s="43">
        <f t="shared" si="38"/>
        <v>30</v>
      </c>
      <c r="Z69" s="82">
        <f t="shared" si="38"/>
        <v>60</v>
      </c>
      <c r="AA69" s="82">
        <f t="shared" si="38"/>
        <v>30</v>
      </c>
      <c r="AB69" s="82">
        <f t="shared" si="38"/>
        <v>240</v>
      </c>
      <c r="AC69" s="82">
        <f t="shared" si="38"/>
        <v>30</v>
      </c>
      <c r="AD69" s="82">
        <f t="shared" si="38"/>
        <v>30</v>
      </c>
      <c r="AE69" s="43">
        <f t="shared" si="38"/>
        <v>60</v>
      </c>
      <c r="AF69" s="43">
        <f t="shared" si="38"/>
        <v>60</v>
      </c>
      <c r="AG69" s="43">
        <f t="shared" si="38"/>
        <v>150</v>
      </c>
      <c r="AH69" s="43">
        <f t="shared" si="38"/>
        <v>30</v>
      </c>
      <c r="AI69" s="43">
        <f t="shared" si="38"/>
        <v>30</v>
      </c>
      <c r="AJ69" s="85">
        <f t="shared" ref="AJ69:AJ72" si="39">SUM(F69:AI69)-AK69</f>
        <v>2145</v>
      </c>
      <c r="AK69" s="55">
        <f t="shared" ref="AK69:AK72" si="40">J69+O69+T69+Y69+AD69+AI69</f>
        <v>180</v>
      </c>
    </row>
    <row r="70" spans="1:37" ht="20" customHeight="1" x14ac:dyDescent="0.2">
      <c r="A70" s="137" t="s">
        <v>140</v>
      </c>
      <c r="B70" s="138"/>
      <c r="C70" s="138"/>
      <c r="D70" s="138"/>
      <c r="E70" s="139"/>
      <c r="F70" s="81">
        <f t="shared" ref="F70:AI70" si="41">F19+F42+F51+F68</f>
        <v>90</v>
      </c>
      <c r="G70" s="81">
        <f t="shared" si="41"/>
        <v>30</v>
      </c>
      <c r="H70" s="81">
        <f t="shared" si="41"/>
        <v>300</v>
      </c>
      <c r="I70" s="81">
        <f t="shared" si="41"/>
        <v>0</v>
      </c>
      <c r="J70" s="81">
        <f t="shared" si="41"/>
        <v>30</v>
      </c>
      <c r="K70" s="78">
        <f t="shared" si="41"/>
        <v>90</v>
      </c>
      <c r="L70" s="78">
        <f t="shared" si="41"/>
        <v>90</v>
      </c>
      <c r="M70" s="78">
        <f t="shared" si="41"/>
        <v>240</v>
      </c>
      <c r="N70" s="78">
        <f t="shared" si="41"/>
        <v>0</v>
      </c>
      <c r="O70" s="78">
        <f t="shared" si="41"/>
        <v>30</v>
      </c>
      <c r="P70" s="82">
        <f t="shared" si="41"/>
        <v>135</v>
      </c>
      <c r="Q70" s="82">
        <f t="shared" si="41"/>
        <v>30</v>
      </c>
      <c r="R70" s="82">
        <f t="shared" si="41"/>
        <v>270</v>
      </c>
      <c r="S70" s="82">
        <f t="shared" si="41"/>
        <v>0</v>
      </c>
      <c r="T70" s="82">
        <f t="shared" si="41"/>
        <v>30</v>
      </c>
      <c r="U70" s="79">
        <f t="shared" si="41"/>
        <v>60</v>
      </c>
      <c r="V70" s="79">
        <f t="shared" si="41"/>
        <v>30</v>
      </c>
      <c r="W70" s="79">
        <f t="shared" si="41"/>
        <v>300</v>
      </c>
      <c r="X70" s="79">
        <f t="shared" si="41"/>
        <v>0</v>
      </c>
      <c r="Y70" s="79">
        <f t="shared" si="41"/>
        <v>30</v>
      </c>
      <c r="Z70" s="83">
        <f t="shared" si="41"/>
        <v>60</v>
      </c>
      <c r="AA70" s="70">
        <f t="shared" si="41"/>
        <v>30</v>
      </c>
      <c r="AB70" s="83">
        <f t="shared" si="41"/>
        <v>240</v>
      </c>
      <c r="AC70" s="83">
        <f t="shared" si="41"/>
        <v>30</v>
      </c>
      <c r="AD70" s="83">
        <f t="shared" si="41"/>
        <v>30</v>
      </c>
      <c r="AE70" s="80">
        <f t="shared" si="41"/>
        <v>60</v>
      </c>
      <c r="AF70" s="80">
        <f t="shared" si="41"/>
        <v>60</v>
      </c>
      <c r="AG70" s="80">
        <f t="shared" si="41"/>
        <v>150</v>
      </c>
      <c r="AH70" s="80">
        <f t="shared" si="41"/>
        <v>30</v>
      </c>
      <c r="AI70" s="80">
        <f t="shared" si="41"/>
        <v>30</v>
      </c>
      <c r="AJ70" s="85">
        <f t="shared" si="39"/>
        <v>2325</v>
      </c>
      <c r="AK70" s="55">
        <f t="shared" si="40"/>
        <v>180</v>
      </c>
    </row>
    <row r="71" spans="1:37" ht="20" customHeight="1" x14ac:dyDescent="0.2">
      <c r="A71" s="137" t="s">
        <v>141</v>
      </c>
      <c r="B71" s="138"/>
      <c r="C71" s="138"/>
      <c r="D71" s="138"/>
      <c r="E71" s="139"/>
      <c r="F71" s="82">
        <f t="shared" ref="F71:AI71" si="42">SUM(F19,F41,F62,F68)</f>
        <v>90</v>
      </c>
      <c r="G71" s="82">
        <f t="shared" si="42"/>
        <v>30</v>
      </c>
      <c r="H71" s="82">
        <f t="shared" si="42"/>
        <v>180</v>
      </c>
      <c r="I71" s="82">
        <f t="shared" si="42"/>
        <v>0</v>
      </c>
      <c r="J71" s="82">
        <f t="shared" si="42"/>
        <v>30</v>
      </c>
      <c r="K71" s="43">
        <f t="shared" si="42"/>
        <v>90</v>
      </c>
      <c r="L71" s="43">
        <f t="shared" si="42"/>
        <v>90</v>
      </c>
      <c r="M71" s="43">
        <f t="shared" si="42"/>
        <v>180</v>
      </c>
      <c r="N71" s="43">
        <f t="shared" si="42"/>
        <v>0</v>
      </c>
      <c r="O71" s="43">
        <f t="shared" si="42"/>
        <v>30</v>
      </c>
      <c r="P71" s="90">
        <f t="shared" si="42"/>
        <v>105</v>
      </c>
      <c r="Q71" s="90">
        <f t="shared" si="42"/>
        <v>60</v>
      </c>
      <c r="R71" s="90">
        <f t="shared" si="42"/>
        <v>270</v>
      </c>
      <c r="S71" s="90">
        <f t="shared" si="42"/>
        <v>0</v>
      </c>
      <c r="T71" s="90">
        <f t="shared" si="42"/>
        <v>30</v>
      </c>
      <c r="U71" s="43">
        <f t="shared" si="42"/>
        <v>90</v>
      </c>
      <c r="V71" s="43">
        <f t="shared" si="42"/>
        <v>30</v>
      </c>
      <c r="W71" s="43">
        <f t="shared" si="42"/>
        <v>270</v>
      </c>
      <c r="X71" s="43">
        <f t="shared" si="42"/>
        <v>0</v>
      </c>
      <c r="Y71" s="43">
        <f t="shared" si="42"/>
        <v>30</v>
      </c>
      <c r="Z71" s="82">
        <f t="shared" si="42"/>
        <v>60</v>
      </c>
      <c r="AA71" s="82">
        <f t="shared" si="42"/>
        <v>60</v>
      </c>
      <c r="AB71" s="82">
        <f t="shared" si="42"/>
        <v>210</v>
      </c>
      <c r="AC71" s="82">
        <f t="shared" si="42"/>
        <v>30</v>
      </c>
      <c r="AD71" s="82">
        <f t="shared" si="42"/>
        <v>30</v>
      </c>
      <c r="AE71" s="43">
        <f t="shared" si="42"/>
        <v>90</v>
      </c>
      <c r="AF71" s="43">
        <f t="shared" si="42"/>
        <v>30</v>
      </c>
      <c r="AG71" s="43">
        <f t="shared" si="42"/>
        <v>150</v>
      </c>
      <c r="AH71" s="43">
        <f t="shared" si="42"/>
        <v>30</v>
      </c>
      <c r="AI71" s="43">
        <f t="shared" si="42"/>
        <v>30</v>
      </c>
      <c r="AJ71" s="85">
        <f t="shared" si="39"/>
        <v>2145</v>
      </c>
      <c r="AK71" s="55">
        <f t="shared" si="40"/>
        <v>180</v>
      </c>
    </row>
    <row r="72" spans="1:37" ht="20" customHeight="1" thickBot="1" x14ac:dyDescent="0.25">
      <c r="A72" s="140" t="s">
        <v>142</v>
      </c>
      <c r="B72" s="141"/>
      <c r="C72" s="141"/>
      <c r="D72" s="141"/>
      <c r="E72" s="142"/>
      <c r="F72" s="58">
        <f t="shared" ref="F72:AI72" si="43">SUM(F19,F42,F62,F68)</f>
        <v>90</v>
      </c>
      <c r="G72" s="58">
        <f t="shared" si="43"/>
        <v>30</v>
      </c>
      <c r="H72" s="58">
        <f t="shared" si="43"/>
        <v>300</v>
      </c>
      <c r="I72" s="58">
        <f t="shared" si="43"/>
        <v>0</v>
      </c>
      <c r="J72" s="58">
        <f t="shared" si="43"/>
        <v>30</v>
      </c>
      <c r="K72" s="59">
        <f t="shared" si="43"/>
        <v>90</v>
      </c>
      <c r="L72" s="59">
        <f t="shared" si="43"/>
        <v>90</v>
      </c>
      <c r="M72" s="59">
        <f t="shared" si="43"/>
        <v>240</v>
      </c>
      <c r="N72" s="59">
        <f t="shared" si="43"/>
        <v>0</v>
      </c>
      <c r="O72" s="59">
        <f t="shared" si="43"/>
        <v>30</v>
      </c>
      <c r="P72" s="60">
        <f t="shared" si="43"/>
        <v>105</v>
      </c>
      <c r="Q72" s="60">
        <f t="shared" si="43"/>
        <v>60</v>
      </c>
      <c r="R72" s="60">
        <f t="shared" si="43"/>
        <v>270</v>
      </c>
      <c r="S72" s="60">
        <f t="shared" si="43"/>
        <v>0</v>
      </c>
      <c r="T72" s="60">
        <f t="shared" si="43"/>
        <v>30</v>
      </c>
      <c r="U72" s="61">
        <f t="shared" si="43"/>
        <v>90</v>
      </c>
      <c r="V72" s="61">
        <f t="shared" si="43"/>
        <v>30</v>
      </c>
      <c r="W72" s="61">
        <f t="shared" si="43"/>
        <v>270</v>
      </c>
      <c r="X72" s="61">
        <f t="shared" si="43"/>
        <v>0</v>
      </c>
      <c r="Y72" s="61">
        <f t="shared" si="43"/>
        <v>30</v>
      </c>
      <c r="Z72" s="62">
        <f t="shared" si="43"/>
        <v>60</v>
      </c>
      <c r="AA72" s="62">
        <f t="shared" si="43"/>
        <v>60</v>
      </c>
      <c r="AB72" s="62">
        <f t="shared" si="43"/>
        <v>210</v>
      </c>
      <c r="AC72" s="62">
        <f t="shared" si="43"/>
        <v>30</v>
      </c>
      <c r="AD72" s="62">
        <f t="shared" si="43"/>
        <v>30</v>
      </c>
      <c r="AE72" s="63">
        <f t="shared" si="43"/>
        <v>90</v>
      </c>
      <c r="AF72" s="63">
        <f t="shared" si="43"/>
        <v>30</v>
      </c>
      <c r="AG72" s="63">
        <f t="shared" si="43"/>
        <v>150</v>
      </c>
      <c r="AH72" s="63">
        <f t="shared" si="43"/>
        <v>30</v>
      </c>
      <c r="AI72" s="63">
        <f t="shared" si="43"/>
        <v>30</v>
      </c>
      <c r="AJ72" s="92">
        <f t="shared" si="39"/>
        <v>2325</v>
      </c>
      <c r="AK72" s="93">
        <f t="shared" si="40"/>
        <v>180</v>
      </c>
    </row>
    <row r="73" spans="1:37" ht="20" customHeight="1" x14ac:dyDescent="0.2"/>
    <row r="74" spans="1:37" ht="20" customHeight="1" x14ac:dyDescent="0.2">
      <c r="B74" s="49" t="s">
        <v>143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</row>
    <row r="75" spans="1:37" ht="20" customHeight="1" x14ac:dyDescent="0.2">
      <c r="B75" s="64" t="s">
        <v>130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</row>
    <row r="76" spans="1:37" ht="20" customHeight="1" x14ac:dyDescent="0.2">
      <c r="B76" s="49" t="s">
        <v>129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</row>
    <row r="77" spans="1:37" ht="20" customHeight="1" x14ac:dyDescent="0.2">
      <c r="B77" s="64" t="s">
        <v>127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</row>
    <row r="78" spans="1:37" ht="20" customHeight="1" x14ac:dyDescent="0.2">
      <c r="B78" s="64" t="s">
        <v>128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</row>
    <row r="79" spans="1:37" ht="15" customHeight="1" x14ac:dyDescent="0.2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</row>
    <row r="80" spans="1:37" ht="15" customHeight="1" x14ac:dyDescent="0.2">
      <c r="C80" s="45"/>
      <c r="D80" s="48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3:37" ht="15" customHeight="1" x14ac:dyDescent="0.2">
      <c r="C81" s="45"/>
      <c r="Y81" s="45"/>
      <c r="Z81" s="45"/>
    </row>
    <row r="82" spans="3:37" ht="15" customHeight="1" x14ac:dyDescent="0.2">
      <c r="C82" s="45"/>
      <c r="Y82" s="45"/>
      <c r="Z82" s="45"/>
    </row>
    <row r="83" spans="3:37" x14ac:dyDescent="0.2">
      <c r="C83" s="45"/>
      <c r="Y83" s="45"/>
      <c r="Z83" s="45"/>
    </row>
    <row r="84" spans="3:37" x14ac:dyDescent="0.2">
      <c r="C84" s="45"/>
      <c r="Y84" s="45"/>
      <c r="Z84" s="45"/>
    </row>
    <row r="85" spans="3:37" x14ac:dyDescent="0.2">
      <c r="C85" s="45"/>
      <c r="Y85" s="45"/>
      <c r="Z85" s="45"/>
    </row>
    <row r="86" spans="3:37" ht="15" customHeight="1" x14ac:dyDescent="0.2">
      <c r="C86" s="45"/>
      <c r="D86" s="1"/>
      <c r="AF86" s="44"/>
      <c r="AG86" s="44"/>
      <c r="AH86" s="44"/>
      <c r="AI86" s="44"/>
      <c r="AJ86" s="44"/>
      <c r="AK86" s="44"/>
    </row>
    <row r="87" spans="3:37" ht="15" customHeight="1" x14ac:dyDescent="0.2">
      <c r="C87" s="45"/>
      <c r="D87" s="1"/>
      <c r="M87" s="45"/>
      <c r="N87" s="45"/>
      <c r="Y87" s="52"/>
      <c r="Z87" s="52"/>
      <c r="AF87" s="44"/>
      <c r="AG87" s="44"/>
      <c r="AH87" s="44"/>
      <c r="AI87" s="44"/>
      <c r="AJ87" s="44"/>
      <c r="AK87" s="44"/>
    </row>
  </sheetData>
  <sheetProtection selectLockedCells="1" selectUnlockedCells="1"/>
  <mergeCells count="71">
    <mergeCell ref="T12:T14"/>
    <mergeCell ref="P12:P14"/>
    <mergeCell ref="N12:N14"/>
    <mergeCell ref="O12:O14"/>
    <mergeCell ref="A22:A23"/>
    <mergeCell ref="Q12:Q14"/>
    <mergeCell ref="S12:S14"/>
    <mergeCell ref="A69:E69"/>
    <mergeCell ref="A70:E70"/>
    <mergeCell ref="A71:E71"/>
    <mergeCell ref="A72:E72"/>
    <mergeCell ref="M12:M14"/>
    <mergeCell ref="B64:B65"/>
    <mergeCell ref="A64:A65"/>
    <mergeCell ref="K12:K14"/>
    <mergeCell ref="L12:L14"/>
    <mergeCell ref="A19:B19"/>
    <mergeCell ref="A20:AK20"/>
    <mergeCell ref="U12:U14"/>
    <mergeCell ref="V12:V14"/>
    <mergeCell ref="AG12:AG14"/>
    <mergeCell ref="AH12:AH14"/>
    <mergeCell ref="W12:W14"/>
    <mergeCell ref="AI12:AI14"/>
    <mergeCell ref="AJ12:AJ14"/>
    <mergeCell ref="X12:X14"/>
    <mergeCell ref="A1:AK1"/>
    <mergeCell ref="A7:E7"/>
    <mergeCell ref="F7:AK7"/>
    <mergeCell ref="A8:A10"/>
    <mergeCell ref="B8:B10"/>
    <mergeCell ref="C8:E9"/>
    <mergeCell ref="F8:O8"/>
    <mergeCell ref="P8:Y8"/>
    <mergeCell ref="Z8:AI8"/>
    <mergeCell ref="AJ8:AJ10"/>
    <mergeCell ref="AK8:AK10"/>
    <mergeCell ref="F9:J9"/>
    <mergeCell ref="K9:O9"/>
    <mergeCell ref="P9:T9"/>
    <mergeCell ref="AK12:AK14"/>
    <mergeCell ref="U9:Y9"/>
    <mergeCell ref="Z9:AD9"/>
    <mergeCell ref="AE9:AI9"/>
    <mergeCell ref="A11:AK11"/>
    <mergeCell ref="A12:A14"/>
    <mergeCell ref="C12:C14"/>
    <mergeCell ref="D12:D14"/>
    <mergeCell ref="E12:E14"/>
    <mergeCell ref="F12:F14"/>
    <mergeCell ref="G12:G14"/>
    <mergeCell ref="H12:H14"/>
    <mergeCell ref="I12:I14"/>
    <mergeCell ref="J12:J14"/>
    <mergeCell ref="R12:R14"/>
    <mergeCell ref="AD12:AD14"/>
    <mergeCell ref="A68:B68"/>
    <mergeCell ref="A62:B62"/>
    <mergeCell ref="A63:AK63"/>
    <mergeCell ref="A41:B41"/>
    <mergeCell ref="A42:B42"/>
    <mergeCell ref="A43:AK43"/>
    <mergeCell ref="A51:B51"/>
    <mergeCell ref="A52:AK52"/>
    <mergeCell ref="Y12:Y14"/>
    <mergeCell ref="Z12:Z14"/>
    <mergeCell ref="AA12:AA14"/>
    <mergeCell ref="AB12:AB14"/>
    <mergeCell ref="AC12:AC14"/>
    <mergeCell ref="AE12:AE14"/>
    <mergeCell ref="AF12:AF14"/>
  </mergeCells>
  <phoneticPr fontId="2" type="noConversion"/>
  <pageMargins left="0.7" right="0.7" top="0.75" bottom="0.75" header="0.51180555555555551" footer="0.51180555555555551"/>
  <pageSetup paperSize="9" scale="62" firstPageNumber="0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5741734B87F4486215A417B17D3F9" ma:contentTypeVersion="7" ma:contentTypeDescription="Create a new document." ma:contentTypeScope="" ma:versionID="c01ed24f1e8b794da858d4e46f33ce1a">
  <xsd:schema xmlns:xsd="http://www.w3.org/2001/XMLSchema" xmlns:xs="http://www.w3.org/2001/XMLSchema" xmlns:p="http://schemas.microsoft.com/office/2006/metadata/properties" xmlns:ns2="9b7f75de-bfab-4288-a111-4f10aa0c953a" xmlns:ns3="e76b2997-f30b-4a10-a081-f8bbe1541118" targetNamespace="http://schemas.microsoft.com/office/2006/metadata/properties" ma:root="true" ma:fieldsID="9a498c129c0e0d68fe8307a07f60656b" ns2:_="" ns3:_="">
    <xsd:import namespace="9b7f75de-bfab-4288-a111-4f10aa0c953a"/>
    <xsd:import namespace="e76b2997-f30b-4a10-a081-f8bbe15411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f75de-bfab-4288-a111-4f10aa0c9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b2997-f30b-4a10-a081-f8bbe1541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9b7f75de-bfab-4288-a111-4f10aa0c953a" xsi:nil="true"/>
    <SharedWithUsers xmlns="e76b2997-f30b-4a10-a081-f8bbe1541118">
      <UserInfo>
        <DisplayName>Urszula Patocka-Sigłowy</DisplayName>
        <AccountId>14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D90C89-899B-49E3-BBAC-738D85371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7f75de-bfab-4288-a111-4f10aa0c953a"/>
    <ds:schemaRef ds:uri="e76b2997-f30b-4a10-a081-f8bbe1541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37FF19-2A80-4E17-96C0-189DC7B7044D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9b7f75de-bfab-4288-a111-4f10aa0c953a"/>
    <ds:schemaRef ds:uri="http://www.w3.org/XML/1998/namespace"/>
    <ds:schemaRef ds:uri="http://purl.org/dc/terms/"/>
    <ds:schemaRef ds:uri="e76b2997-f30b-4a10-a081-f8bbe1541118"/>
  </ds:schemaRefs>
</ds:datastoreItem>
</file>

<file path=customXml/itemProps3.xml><?xml version="1.0" encoding="utf-8"?>
<ds:datastoreItem xmlns:ds="http://schemas.openxmlformats.org/officeDocument/2006/customXml" ds:itemID="{C6F42E48-5ECC-436A-BF78-3BDD661A6A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studiów</vt:lpstr>
      <vt:lpstr>'Plan studiów'!Obszar_wydruku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</dc:creator>
  <cp:keywords/>
  <dc:description/>
  <cp:lastModifiedBy>Microsoft Office User</cp:lastModifiedBy>
  <cp:revision/>
  <dcterms:created xsi:type="dcterms:W3CDTF">2018-10-26T14:01:49Z</dcterms:created>
  <dcterms:modified xsi:type="dcterms:W3CDTF">2022-10-03T12:55:07Z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0x01010019C5741734B87F4486215A417B17D3F9</vt:lpwstr>
  </property>
  <property fmtid="{D5CDD505-2E9C-101B-9397-08002B2CF9AE}" pid="3" name="Order">
    <vt:r8>83800</vt:r8>
  </property>
  <property fmtid="{D5CDD505-2E9C-101B-9397-08002B2CF9AE}" pid="4" name="SharedWithUsers">
    <vt:lpwstr>14;#Urszula Patocka-Sigłowy</vt:lpwstr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