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studugedu.sharepoint.com/sites/msteams_f03b95/Shared Documents/General/Zmiany programów studiów 2023-24/Filologia romańska, Iberystyka/"/>
    </mc:Choice>
  </mc:AlternateContent>
  <xr:revisionPtr revIDLastSave="13" documentId="8_{028EF6EB-802E-42F6-AB8D-0B04F6A13B33}" xr6:coauthVersionLast="47" xr6:coauthVersionMax="47" xr10:uidLastSave="{DC205393-DA31-432B-861B-535E9B0B2B3C}"/>
  <bookViews>
    <workbookView minimized="1" xWindow="3720" yWindow="2175" windowWidth="15795" windowHeight="13425" xr2:uid="{00000000-000D-0000-FFFF-FFFF00000000}"/>
  </bookViews>
  <sheets>
    <sheet name="Plan studiów" sheetId="1" r:id="rId1"/>
  </sheets>
  <definedNames>
    <definedName name="_xlnm.Print_Area" localSheetId="0">'Plan studiów'!$A$1:$AK$117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0" i="1" l="1"/>
  <c r="AJ60" i="1" s="1"/>
  <c r="AK61" i="1"/>
  <c r="AJ61" i="1" s="1"/>
  <c r="AK62" i="1"/>
  <c r="AJ62" i="1" s="1"/>
  <c r="AK63" i="1"/>
  <c r="AJ63" i="1" s="1"/>
  <c r="AK64" i="1"/>
  <c r="AJ64" i="1" s="1"/>
  <c r="AK65" i="1"/>
  <c r="AJ65" i="1" s="1"/>
  <c r="AK66" i="1"/>
  <c r="AJ66" i="1" s="1"/>
  <c r="AK32" i="1"/>
  <c r="AJ32" i="1" s="1"/>
  <c r="AK33" i="1"/>
  <c r="AJ33" i="1" s="1"/>
  <c r="AK34" i="1"/>
  <c r="AJ34" i="1" s="1"/>
  <c r="AK35" i="1"/>
  <c r="AJ35" i="1" s="1"/>
  <c r="AK36" i="1"/>
  <c r="AJ36" i="1" s="1"/>
  <c r="AK37" i="1"/>
  <c r="AJ37" i="1" s="1"/>
  <c r="AK38" i="1"/>
  <c r="AJ38" i="1" s="1"/>
  <c r="AK39" i="1"/>
  <c r="AJ39" i="1" s="1"/>
  <c r="AK40" i="1"/>
  <c r="AJ40" i="1" s="1"/>
  <c r="AK41" i="1"/>
  <c r="AJ41" i="1" s="1"/>
  <c r="AK42" i="1"/>
  <c r="AJ42" i="1" s="1"/>
  <c r="AK43" i="1"/>
  <c r="AJ43" i="1" s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F66" i="1"/>
  <c r="F65" i="1"/>
  <c r="AK28" i="1"/>
  <c r="AJ28" i="1" s="1"/>
  <c r="Q30" i="1"/>
  <c r="R30" i="1"/>
  <c r="S30" i="1"/>
  <c r="T30" i="1"/>
  <c r="F30" i="1"/>
  <c r="AK24" i="1"/>
  <c r="AJ24" i="1" s="1"/>
  <c r="AK21" i="1"/>
  <c r="AJ21" i="1" s="1"/>
  <c r="AK18" i="1"/>
  <c r="AJ18" i="1" s="1"/>
  <c r="AK15" i="1"/>
  <c r="AJ15" i="1" s="1"/>
  <c r="AK94" i="1"/>
  <c r="AJ94" i="1" s="1"/>
  <c r="AK93" i="1"/>
  <c r="AJ93" i="1" s="1"/>
  <c r="AK86" i="1"/>
  <c r="AJ86" i="1" s="1"/>
  <c r="AK83" i="1"/>
  <c r="AJ83" i="1" s="1"/>
  <c r="AK74" i="1"/>
  <c r="AJ74" i="1" s="1"/>
  <c r="AK72" i="1"/>
  <c r="AJ72" i="1" s="1"/>
  <c r="AK70" i="1"/>
  <c r="AJ70" i="1" s="1"/>
  <c r="AK58" i="1"/>
  <c r="AJ58" i="1" s="1"/>
  <c r="AK57" i="1"/>
  <c r="AJ57" i="1" s="1"/>
  <c r="AK54" i="1"/>
  <c r="AJ54" i="1" s="1"/>
  <c r="AK13" i="1"/>
  <c r="AJ13" i="1" s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P30" i="1"/>
  <c r="AK95" i="1" l="1"/>
  <c r="AJ95" i="1" s="1"/>
  <c r="AK96" i="1"/>
  <c r="AJ96" i="1" s="1"/>
  <c r="AK81" i="1"/>
  <c r="AJ81" i="1" s="1"/>
  <c r="AK82" i="1"/>
  <c r="AJ82" i="1" s="1"/>
  <c r="AK84" i="1"/>
  <c r="AJ84" i="1" s="1"/>
  <c r="AK85" i="1"/>
  <c r="AJ85" i="1" s="1"/>
  <c r="AK87" i="1"/>
  <c r="AJ87" i="1" s="1"/>
  <c r="AK88" i="1"/>
  <c r="AJ88" i="1" s="1"/>
  <c r="AK89" i="1"/>
  <c r="AJ89" i="1" s="1"/>
  <c r="AK69" i="1"/>
  <c r="AJ69" i="1" s="1"/>
  <c r="AK71" i="1"/>
  <c r="AJ71" i="1" s="1"/>
  <c r="AK73" i="1"/>
  <c r="AJ73" i="1" s="1"/>
  <c r="AK75" i="1"/>
  <c r="AJ75" i="1" s="1"/>
  <c r="AK76" i="1"/>
  <c r="AJ76" i="1" s="1"/>
  <c r="AK77" i="1"/>
  <c r="AJ77" i="1" s="1"/>
  <c r="AK49" i="1"/>
  <c r="AJ49" i="1" s="1"/>
  <c r="AK50" i="1"/>
  <c r="AJ50" i="1" s="1"/>
  <c r="AK51" i="1"/>
  <c r="AJ51" i="1" s="1"/>
  <c r="AK52" i="1"/>
  <c r="AJ52" i="1" s="1"/>
  <c r="AK53" i="1"/>
  <c r="AJ53" i="1" s="1"/>
  <c r="AK55" i="1"/>
  <c r="AJ55" i="1" s="1"/>
  <c r="AK59" i="1"/>
  <c r="AJ59" i="1" s="1"/>
  <c r="AK56" i="1"/>
  <c r="AJ56" i="1" s="1"/>
  <c r="AK44" i="1"/>
  <c r="AJ44" i="1" s="1"/>
  <c r="AK45" i="1"/>
  <c r="AJ45" i="1" s="1"/>
  <c r="AK46" i="1"/>
  <c r="AJ46" i="1" s="1"/>
  <c r="AK47" i="1"/>
  <c r="AJ47" i="1" s="1"/>
  <c r="AK48" i="1"/>
  <c r="AJ48" i="1" s="1"/>
  <c r="AC97" i="1" l="1"/>
  <c r="AB97" i="1"/>
  <c r="AA97" i="1"/>
  <c r="Z97" i="1"/>
  <c r="V97" i="1"/>
  <c r="W97" i="1"/>
  <c r="X97" i="1"/>
  <c r="Y97" i="1"/>
  <c r="Q97" i="1"/>
  <c r="R97" i="1"/>
  <c r="S97" i="1"/>
  <c r="T97" i="1"/>
  <c r="L97" i="1"/>
  <c r="M97" i="1"/>
  <c r="N97" i="1"/>
  <c r="O97" i="1"/>
  <c r="K97" i="1"/>
  <c r="G97" i="1"/>
  <c r="H97" i="1"/>
  <c r="I97" i="1"/>
  <c r="J97" i="1"/>
  <c r="F97" i="1"/>
  <c r="AK27" i="1"/>
  <c r="AJ27" i="1" s="1"/>
  <c r="AF78" i="1"/>
  <c r="AG78" i="1"/>
  <c r="AH78" i="1"/>
  <c r="AI78" i="1"/>
  <c r="AE78" i="1"/>
  <c r="U97" i="1"/>
  <c r="AE90" i="1" l="1"/>
  <c r="AF90" i="1"/>
  <c r="AG90" i="1"/>
  <c r="AH90" i="1"/>
  <c r="AI90" i="1"/>
  <c r="AK80" i="1"/>
  <c r="AJ80" i="1" s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P90" i="1"/>
  <c r="AK14" i="1" l="1"/>
  <c r="AJ14" i="1" s="1"/>
  <c r="P97" i="1"/>
  <c r="AD97" i="1"/>
  <c r="G90" i="1"/>
  <c r="H90" i="1"/>
  <c r="I90" i="1"/>
  <c r="J90" i="1"/>
  <c r="K90" i="1"/>
  <c r="L90" i="1"/>
  <c r="M90" i="1"/>
  <c r="N90" i="1"/>
  <c r="O90" i="1"/>
  <c r="F90" i="1"/>
  <c r="AK90" i="1" l="1"/>
  <c r="AJ90" i="1" s="1"/>
  <c r="AI97" i="1"/>
  <c r="AK97" i="1" s="1"/>
  <c r="AE97" i="1"/>
  <c r="AK12" i="1"/>
  <c r="AJ12" i="1" s="1"/>
  <c r="AK29" i="1"/>
  <c r="AJ29" i="1" s="1"/>
  <c r="G30" i="1"/>
  <c r="H30" i="1"/>
  <c r="I30" i="1"/>
  <c r="J30" i="1"/>
  <c r="K30" i="1"/>
  <c r="L30" i="1"/>
  <c r="M30" i="1"/>
  <c r="N30" i="1"/>
  <c r="O30" i="1"/>
  <c r="AK68" i="1"/>
  <c r="AJ68" i="1" s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K92" i="1"/>
  <c r="AJ92" i="1" s="1"/>
  <c r="AF97" i="1"/>
  <c r="AG97" i="1"/>
  <c r="AH97" i="1"/>
  <c r="AJ97" i="1" l="1"/>
  <c r="S98" i="1"/>
  <c r="AK78" i="1"/>
  <c r="AJ78" i="1" s="1"/>
  <c r="R98" i="1"/>
  <c r="AK30" i="1"/>
  <c r="AJ30" i="1" s="1"/>
  <c r="Q98" i="1"/>
  <c r="P98" i="1"/>
  <c r="AA100" i="1"/>
  <c r="AE101" i="1"/>
  <c r="V101" i="1"/>
  <c r="AI100" i="1"/>
  <c r="O98" i="1"/>
  <c r="M98" i="1"/>
  <c r="I100" i="1"/>
  <c r="P99" i="1"/>
  <c r="L99" i="1"/>
  <c r="N101" i="1"/>
  <c r="T99" i="1"/>
  <c r="T100" i="1"/>
  <c r="AG100" i="1"/>
  <c r="U100" i="1"/>
  <c r="Q100" i="1"/>
  <c r="M100" i="1"/>
  <c r="I99" i="1"/>
  <c r="AF99" i="1"/>
  <c r="H98" i="1"/>
  <c r="H99" i="1"/>
  <c r="X99" i="1"/>
  <c r="I101" i="1"/>
  <c r="I98" i="1"/>
  <c r="N98" i="1"/>
  <c r="AF101" i="1"/>
  <c r="X100" i="1"/>
  <c r="L101" i="1"/>
  <c r="H100" i="1"/>
  <c r="AE99" i="1"/>
  <c r="AA99" i="1"/>
  <c r="AI99" i="1"/>
  <c r="U101" i="1"/>
  <c r="H101" i="1"/>
  <c r="AB100" i="1"/>
  <c r="K98" i="1"/>
  <c r="AH98" i="1"/>
  <c r="N100" i="1"/>
  <c r="P101" i="1"/>
  <c r="W100" i="1"/>
  <c r="U99" i="1"/>
  <c r="N99" i="1"/>
  <c r="U98" i="1"/>
  <c r="AI101" i="1"/>
  <c r="V100" i="1"/>
  <c r="Z98" i="1"/>
  <c r="V98" i="1"/>
  <c r="R99" i="1"/>
  <c r="J98" i="1"/>
  <c r="AG101" i="1"/>
  <c r="Z99" i="1"/>
  <c r="M99" i="1"/>
  <c r="F101" i="1"/>
  <c r="AF100" i="1"/>
  <c r="AF98" i="1"/>
  <c r="AH100" i="1"/>
  <c r="Z100" i="1"/>
  <c r="R100" i="1"/>
  <c r="J101" i="1"/>
  <c r="Y98" i="1"/>
  <c r="AB101" i="1"/>
  <c r="P100" i="1"/>
  <c r="L98" i="1"/>
  <c r="F98" i="1"/>
  <c r="AI98" i="1"/>
  <c r="AE98" i="1"/>
  <c r="AA101" i="1"/>
  <c r="W101" i="1"/>
  <c r="S100" i="1"/>
  <c r="K100" i="1"/>
  <c r="G99" i="1"/>
  <c r="AG98" i="1"/>
  <c r="Y101" i="1"/>
  <c r="Y100" i="1"/>
  <c r="Y99" i="1"/>
  <c r="T101" i="1"/>
  <c r="T98" i="1"/>
  <c r="O99" i="1"/>
  <c r="AD101" i="1"/>
  <c r="AD98" i="1"/>
  <c r="Z101" i="1"/>
  <c r="Q101" i="1"/>
  <c r="Q99" i="1"/>
  <c r="AC99" i="1"/>
  <c r="AC101" i="1"/>
  <c r="AH101" i="1"/>
  <c r="AH99" i="1"/>
  <c r="AB98" i="1"/>
  <c r="X98" i="1"/>
  <c r="G101" i="1"/>
  <c r="AD99" i="1"/>
  <c r="K99" i="1"/>
  <c r="K101" i="1"/>
  <c r="L100" i="1"/>
  <c r="AB99" i="1"/>
  <c r="J99" i="1"/>
  <c r="J100" i="1"/>
  <c r="AC98" i="1"/>
  <c r="G100" i="1"/>
  <c r="AA98" i="1"/>
  <c r="R101" i="1"/>
  <c r="AD100" i="1"/>
  <c r="F99" i="1"/>
  <c r="X101" i="1"/>
  <c r="F100" i="1"/>
  <c r="O101" i="1"/>
  <c r="O100" i="1"/>
  <c r="S99" i="1"/>
  <c r="AE100" i="1"/>
  <c r="M101" i="1"/>
  <c r="S101" i="1"/>
  <c r="V99" i="1"/>
  <c r="AG99" i="1"/>
  <c r="W98" i="1"/>
  <c r="G98" i="1"/>
  <c r="W99" i="1"/>
  <c r="AC100" i="1"/>
  <c r="AK99" i="1" l="1"/>
  <c r="AJ99" i="1" s="1"/>
  <c r="AK101" i="1"/>
  <c r="AJ101" i="1" s="1"/>
  <c r="AK100" i="1"/>
  <c r="AJ100" i="1" s="1"/>
  <c r="AK98" i="1"/>
  <c r="AJ98" i="1" s="1"/>
</calcChain>
</file>

<file path=xl/sharedStrings.xml><?xml version="1.0" encoding="utf-8"?>
<sst xmlns="http://schemas.openxmlformats.org/spreadsheetml/2006/main" count="151" uniqueCount="123">
  <si>
    <t>PLAN STUDIÓW STACJONARNYCH PIERWSZEGO STOPNIA OD ROKU AKADEMICKIEGO 2023/24</t>
  </si>
  <si>
    <t>WYDZIAŁ: FILOLOGICZNY</t>
  </si>
  <si>
    <t>SPECJALNOŚCI:</t>
  </si>
  <si>
    <t>KIERUNEK: FILOLOGIA ROMAŃSKA</t>
  </si>
  <si>
    <t>TRANSLATORYCZNA</t>
  </si>
  <si>
    <t>PROFIL: OGÓLNOAKADEMICKI</t>
  </si>
  <si>
    <t>BIZNES-KULTURA-MEDIA</t>
  </si>
  <si>
    <t>Rozkład godzin</t>
  </si>
  <si>
    <t>Lp.</t>
  </si>
  <si>
    <t>Przedmiot*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</si>
  <si>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</si>
  <si>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</si>
  <si>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</si>
  <si>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</si>
  <si>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</si>
  <si>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</si>
  <si>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</si>
  <si>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</si>
  <si>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</si>
  <si>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</si>
  <si>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</si>
  <si>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</si>
  <si>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</si>
  <si>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</si>
  <si>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</si>
  <si>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</si>
  <si>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K**</t>
  </si>
  <si>
    <t>ĆW</t>
  </si>
  <si>
    <t>S</t>
  </si>
  <si>
    <t>ECTS</t>
  </si>
  <si>
    <t>A. GRUPA TREŚCI OGÓLNYCH</t>
  </si>
  <si>
    <t>Rozwój myśli społecznej w krajach romańskiego obszaru językowego I</t>
  </si>
  <si>
    <t>Rozwój myśli społecznej w krajach romańskiego obszaru językowego II</t>
  </si>
  <si>
    <t>Elementy kultury krajów frankofońskich</t>
  </si>
  <si>
    <t>Praktyczna nauka języka włoskiego I***</t>
  </si>
  <si>
    <t>Praktyczna nauka języka hiszpańskiego I***</t>
  </si>
  <si>
    <t>Praktyczna nauka języka portugalskiego I***</t>
  </si>
  <si>
    <t>Praktyczna nauka języka włoskiego II</t>
  </si>
  <si>
    <t>Praktyczna nauka języka hiszpańskiego II</t>
  </si>
  <si>
    <t>Praktyczna nauka języka portugalskiego II</t>
  </si>
  <si>
    <t>Praktyczna nauka języka włoskiego III</t>
  </si>
  <si>
    <t>Praktyczna nauka języka hiszpańskiego III</t>
  </si>
  <si>
    <t>Praktyczna nauka języka portugalskiego III</t>
  </si>
  <si>
    <t>Praktyczna nauka języka włoskiego IV</t>
  </si>
  <si>
    <t>Praktyczna nauka języka hiszpańskiego IV</t>
  </si>
  <si>
    <t>Praktyczna nauka języka portugalskiego IV</t>
  </si>
  <si>
    <t>Wykład wydziałowy z dziedziny nauk społecznych</t>
  </si>
  <si>
    <t>Wychowanie fizyczne I</t>
  </si>
  <si>
    <t>Wychowanie fizyczne II</t>
  </si>
  <si>
    <t>Razem</t>
  </si>
  <si>
    <t>B. GRUPA TREŚCI PODSTAWOWYCH I KIERUNKOWYCH</t>
  </si>
  <si>
    <t>Praktyczna nauka języka francuskiego - grupa zaawansowana I</t>
  </si>
  <si>
    <t>Praktyczna nauka języka francuskiego - grupa początkowa I</t>
  </si>
  <si>
    <t>Gramatyka praktyczna języka francuskiego - grupa początkowa I</t>
  </si>
  <si>
    <t>Praktyczna nauka języka francuskiego - grupa zaawansowana II</t>
  </si>
  <si>
    <t>Praktyczna nauka języka francuskiego - grupa początkowa II</t>
  </si>
  <si>
    <t>Gramatyka praktyczna języka francuskiego - grupa początkowa II</t>
  </si>
  <si>
    <t>Praktyczna nauka języka francuskiego III</t>
  </si>
  <si>
    <t>Praktyczna nauka języka francuskiego IV</t>
  </si>
  <si>
    <t>Praktyczna nauka języka francuskiego V</t>
  </si>
  <si>
    <t>Praktyczna nauka języka francuskiego VI</t>
  </si>
  <si>
    <t>Dzieje i kultura Francji I</t>
  </si>
  <si>
    <t>Dzieje i kultura Francji II</t>
  </si>
  <si>
    <t>Warsztat analizy literackiej</t>
  </si>
  <si>
    <t>Współczesna literatura frankofońska</t>
  </si>
  <si>
    <t>Literatura francuska średniowiecza</t>
  </si>
  <si>
    <t>Literatura francuska XVI wieku</t>
  </si>
  <si>
    <t>Literatura francuska XVII wieku</t>
  </si>
  <si>
    <t>Literatura francuska XVIII wieku</t>
  </si>
  <si>
    <t>Literatura francuska XIX wieku</t>
  </si>
  <si>
    <t>Literatura francuska XX wieku</t>
  </si>
  <si>
    <t>Literatura francuska w ujęciu porównawczym</t>
  </si>
  <si>
    <t>Elementy językoznawstwa ogólnego I</t>
  </si>
  <si>
    <t>Elementy językoznawstwa ogólnego II</t>
  </si>
  <si>
    <t>Semantyka i składnia języka francuskiego</t>
  </si>
  <si>
    <t>Językoznawstwo stosowane I</t>
  </si>
  <si>
    <t>Językoznawstwo stosowane II</t>
  </si>
  <si>
    <t>Językoznawstwo stosowane III</t>
  </si>
  <si>
    <t>Leksykologia</t>
  </si>
  <si>
    <t>Historia języków romańskich I</t>
  </si>
  <si>
    <t>Historia języków romańskich II</t>
  </si>
  <si>
    <t>Seminarium licencjackie I</t>
  </si>
  <si>
    <t>Seminarium licencjackie II</t>
  </si>
  <si>
    <t>Praktyki zawodowe</t>
  </si>
  <si>
    <t>Razem - grupa zaawansowana</t>
  </si>
  <si>
    <t>Razem - grupa początkowa</t>
  </si>
  <si>
    <t>C1. SPECJALNOŚĆ TRANSLATORYCZNA</t>
  </si>
  <si>
    <t>Teoria przekładu</t>
  </si>
  <si>
    <t>Język francuski specjalistyczny: ekonomiczny, prawniczy I</t>
  </si>
  <si>
    <t>Język francuski specjalistyczny: ekonomiczny, prawniczy II</t>
  </si>
  <si>
    <t>Tłumaczenia nieliterackie I</t>
  </si>
  <si>
    <t>Tłumaczenia nieliterackie II</t>
  </si>
  <si>
    <t>Tłumaczenia literackie I</t>
  </si>
  <si>
    <t>Tłumaczenia literackie II</t>
  </si>
  <si>
    <t>Technologie informacyjne w pracy tłumacza</t>
  </si>
  <si>
    <t>Wprowadzenie do tłumaczeń ustnych</t>
  </si>
  <si>
    <t>Fakultet przekładoznawczy</t>
  </si>
  <si>
    <t>C2. SPECJALNOŚĆ BIZNES-KULTURA-MEDIA</t>
  </si>
  <si>
    <t>Orientacja zawodowa</t>
  </si>
  <si>
    <t>Realia społeczno-gospodarcze w krajach francuskojęzycznych</t>
  </si>
  <si>
    <t>Język francuski w biznesie, gastronomii i turystyce I</t>
  </si>
  <si>
    <t>Język francuski w biznesie, gastronomii i turystyce II</t>
  </si>
  <si>
    <t>Sztuka Francji</t>
  </si>
  <si>
    <t>Interpretacja przekazu medialnego i reklamowego I</t>
  </si>
  <si>
    <t>Interpretacja przekazu medialnego i reklamowego II</t>
  </si>
  <si>
    <t>Komunikacja międzykulturowa</t>
  </si>
  <si>
    <t>Język francuski w dyplomacji</t>
  </si>
  <si>
    <t>Wprowadzenie do prawa francuskiego</t>
  </si>
  <si>
    <t>D. FAKULTETY</t>
  </si>
  <si>
    <t>Fakultet literacki I</t>
  </si>
  <si>
    <t>Fakultet literacki II</t>
  </si>
  <si>
    <t>Fakultet literacki III</t>
  </si>
  <si>
    <t>Fakultet językoznawczy</t>
  </si>
  <si>
    <t>Wykład ogólnouczelniany</t>
  </si>
  <si>
    <t>SPECJALNOŚĆ: TRANSLATORYCZNA - grupa zaawansowana</t>
  </si>
  <si>
    <t>SPECJALNOŚĆ: TRANSLATORYCZNA - grupa początkowa</t>
  </si>
  <si>
    <t>SPECJALNOŚĆ: BIZNES-KULTURA-MEDIA - grupa zaawansowana</t>
  </si>
  <si>
    <t>SPECJALNOŚĆ: BIZNES-KULTURA-MEDIA - grupa początkowa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</si>
  <si>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</si>
  <si>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</si>
  <si>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t xml:space="preserve">* </t>
    </r>
    <r>
      <rPr>
        <b/>
        <i/>
        <sz val="11"/>
        <color rgb="FF000000"/>
        <rFont val="Times New Roman"/>
        <family val="1"/>
        <charset val="238"/>
      </rPr>
      <t>Kursywą</t>
    </r>
    <r>
      <rPr>
        <b/>
        <sz val="11"/>
        <color indexed="8"/>
        <rFont val="Times New Roman"/>
        <family val="1"/>
        <charset val="238"/>
      </rPr>
      <t xml:space="preserve"> zaznaczono przedmioty do wyboru</t>
    </r>
  </si>
  <si>
    <t>** Wszystkie konwersatoria są prowadzone dla całego rocznika bądź specjalności.</t>
  </si>
  <si>
    <t>*** Wybór języka w semestrze 3 warunkuje udział w zajęciach z tego samego języka w kolejnych semestrach.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</si>
</sst>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rgb="FF000000"/>
      <name val="Times New Roman"/>
      <charset val="1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3"/>
      </patternFill>
    </fill>
    <fill>
      <patternFill patternType="solid">
        <fgColor indexed="1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49"/>
      </patternFill>
    </fill>
    <fill>
      <patternFill patternType="solid">
        <fgColor rgb="FFFFFF00"/>
        <bgColor indexed="49"/>
      </patternFill>
    </fill>
    <fill>
      <patternFill patternType="solid">
        <fgColor rgb="FFCCCCFF"/>
        <bgColor indexed="49"/>
      </patternFill>
    </fill>
    <fill>
      <patternFill patternType="solid">
        <fgColor rgb="FFFF9900"/>
        <bgColor indexed="49"/>
      </patternFill>
    </fill>
    <fill>
      <patternFill patternType="solid">
        <fgColor rgb="FFCCCCFF"/>
        <bgColor indexed="31"/>
      </patternFill>
    </fill>
    <fill>
      <patternFill patternType="solid">
        <fgColor rgb="FFFFCC00"/>
        <bgColor indexed="49"/>
      </patternFill>
    </fill>
    <fill>
      <patternFill patternType="solid">
        <fgColor rgb="FFFF9900"/>
        <bgColor indexed="53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34"/>
      </patternFill>
    </fill>
    <fill>
      <patternFill patternType="solid">
        <fgColor rgb="FFFF9900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00CCFF"/>
        <bgColor rgb="FF33CCCC"/>
      </patternFill>
    </fill>
    <fill>
      <patternFill patternType="solid">
        <fgColor rgb="FFCCCCFF"/>
        <bgColor rgb="FFC0C0C0"/>
      </patternFill>
    </fill>
    <fill>
      <patternFill patternType="solid">
        <fgColor rgb="FFFFFF00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950E"/>
      </patternFill>
    </fill>
    <fill>
      <patternFill patternType="solid">
        <fgColor rgb="FFFFCC00"/>
        <bgColor rgb="FFFFD320"/>
      </patternFill>
    </fill>
    <fill>
      <patternFill patternType="solid">
        <fgColor rgb="FFCCCCFF"/>
        <bgColor indexed="22"/>
      </patternFill>
    </fill>
    <fill>
      <patternFill patternType="solid">
        <fgColor rgb="FFFFFF00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6" fillId="29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FF99"/>
      <color rgb="FFFF99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7"/>
  <sheetViews>
    <sheetView tabSelected="1" topLeftCell="A41" zoomScale="90" zoomScaleNormal="90" zoomScaleSheetLayoutView="100" workbookViewId="0">
      <selection activeCell="AJ61" sqref="AJ61"/>
    </sheetView>
  </sheetViews>
  <sheetFormatPr defaultColWidth="9.140625" defaultRowHeight="15" x14ac:dyDescent="0.25"/>
  <cols>
    <col min="1" max="1" width="5.7109375" style="2" customWidth="1"/>
    <col min="2" max="2" width="60.7109375" style="4" customWidth="1"/>
    <col min="3" max="4" width="5.7109375" style="5" customWidth="1"/>
    <col min="5" max="9" width="5.7109375" style="1" customWidth="1"/>
    <col min="10" max="10" width="6.7109375" style="1" customWidth="1"/>
    <col min="11" max="14" width="5.7109375" style="1" customWidth="1"/>
    <col min="15" max="15" width="6.7109375" style="1" customWidth="1"/>
    <col min="16" max="19" width="5.7109375" style="1" customWidth="1"/>
    <col min="20" max="20" width="6.7109375" style="1" customWidth="1"/>
    <col min="21" max="24" width="5.7109375" style="1" customWidth="1"/>
    <col min="25" max="25" width="6.7109375" style="1" customWidth="1"/>
    <col min="26" max="29" width="5.7109375" style="1" customWidth="1"/>
    <col min="30" max="30" width="6.7109375" style="1" customWidth="1"/>
    <col min="31" max="34" width="5.7109375" style="1" customWidth="1"/>
    <col min="35" max="35" width="6.7109375" style="1" customWidth="1"/>
    <col min="36" max="36" width="7.28515625" style="1" customWidth="1"/>
    <col min="37" max="37" width="8.42578125" style="1" customWidth="1"/>
    <col min="38" max="16384" width="9.140625" style="3"/>
  </cols>
  <sheetData>
    <row r="1" spans="1:37" ht="20.100000000000001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20.100000000000001" customHeight="1" x14ac:dyDescent="0.2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0.100000000000001" customHeight="1" x14ac:dyDescent="0.25">
      <c r="A3" s="11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2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0.100000000000001" customHeight="1" x14ac:dyDescent="0.25">
      <c r="A4" s="11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4</v>
      </c>
      <c r="T4" s="8"/>
      <c r="U4" s="8"/>
      <c r="V4" s="8"/>
      <c r="W4" s="8"/>
      <c r="X4" s="8"/>
      <c r="Y4" s="1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100000000000001" customHeight="1" x14ac:dyDescent="0.25">
      <c r="A5" s="11"/>
      <c r="B5" s="8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 t="s">
        <v>6</v>
      </c>
      <c r="T5" s="8"/>
      <c r="U5" s="8"/>
      <c r="V5" s="8"/>
      <c r="W5" s="8"/>
      <c r="X5" s="8"/>
      <c r="Y5" s="1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0.100000000000001" customHeight="1" thickBot="1" x14ac:dyDescent="0.3">
      <c r="B6" s="3"/>
      <c r="C6" s="11"/>
      <c r="D6" s="11"/>
      <c r="E6" s="2"/>
      <c r="F6" s="2"/>
      <c r="G6" s="2"/>
      <c r="H6" s="2"/>
      <c r="I6" s="2"/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0.100000000000001" customHeight="1" x14ac:dyDescent="0.25">
      <c r="A7" s="115"/>
      <c r="B7" s="116"/>
      <c r="C7" s="116"/>
      <c r="D7" s="116"/>
      <c r="E7" s="116"/>
      <c r="F7" s="117" t="s">
        <v>7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8"/>
    </row>
    <row r="8" spans="1:37" ht="20.100000000000001" customHeight="1" x14ac:dyDescent="0.25">
      <c r="A8" s="103" t="s">
        <v>8</v>
      </c>
      <c r="B8" s="119" t="s">
        <v>9</v>
      </c>
      <c r="C8" s="119" t="s">
        <v>10</v>
      </c>
      <c r="D8" s="119"/>
      <c r="E8" s="119"/>
      <c r="F8" s="120" t="s">
        <v>11</v>
      </c>
      <c r="G8" s="120"/>
      <c r="H8" s="120"/>
      <c r="I8" s="120"/>
      <c r="J8" s="120"/>
      <c r="K8" s="120"/>
      <c r="L8" s="120"/>
      <c r="M8" s="120"/>
      <c r="N8" s="120"/>
      <c r="O8" s="120"/>
      <c r="P8" s="121" t="s">
        <v>12</v>
      </c>
      <c r="Q8" s="121"/>
      <c r="R8" s="121"/>
      <c r="S8" s="121"/>
      <c r="T8" s="121"/>
      <c r="U8" s="121"/>
      <c r="V8" s="121"/>
      <c r="W8" s="121"/>
      <c r="X8" s="121"/>
      <c r="Y8" s="121"/>
      <c r="Z8" s="99" t="s">
        <v>13</v>
      </c>
      <c r="AA8" s="99"/>
      <c r="AB8" s="99"/>
      <c r="AC8" s="99"/>
      <c r="AD8" s="99"/>
      <c r="AE8" s="99"/>
      <c r="AF8" s="99"/>
      <c r="AG8" s="99"/>
      <c r="AH8" s="99"/>
      <c r="AI8" s="99"/>
      <c r="AJ8" s="119" t="s">
        <v>14</v>
      </c>
      <c r="AK8" s="122" t="s">
        <v>15</v>
      </c>
    </row>
    <row r="9" spans="1:37" s="2" customFormat="1" ht="20.100000000000001" customHeight="1" x14ac:dyDescent="0.25">
      <c r="A9" s="103"/>
      <c r="B9" s="119"/>
      <c r="C9" s="119"/>
      <c r="D9" s="119"/>
      <c r="E9" s="119"/>
      <c r="F9" s="123" t="s">
        <v>16</v>
      </c>
      <c r="G9" s="123"/>
      <c r="H9" s="123"/>
      <c r="I9" s="123"/>
      <c r="J9" s="123"/>
      <c r="K9" s="120" t="s">
        <v>17</v>
      </c>
      <c r="L9" s="120"/>
      <c r="M9" s="120"/>
      <c r="N9" s="120"/>
      <c r="O9" s="120"/>
      <c r="P9" s="124" t="s">
        <v>18</v>
      </c>
      <c r="Q9" s="124"/>
      <c r="R9" s="124"/>
      <c r="S9" s="124"/>
      <c r="T9" s="124"/>
      <c r="U9" s="121" t="s">
        <v>19</v>
      </c>
      <c r="V9" s="121"/>
      <c r="W9" s="121"/>
      <c r="X9" s="121"/>
      <c r="Y9" s="121"/>
      <c r="Z9" s="98" t="s">
        <v>20</v>
      </c>
      <c r="AA9" s="98"/>
      <c r="AB9" s="98"/>
      <c r="AC9" s="98"/>
      <c r="AD9" s="98"/>
      <c r="AE9" s="99" t="s">
        <v>21</v>
      </c>
      <c r="AF9" s="99"/>
      <c r="AG9" s="99"/>
      <c r="AH9" s="99"/>
      <c r="AI9" s="99"/>
      <c r="AJ9" s="119"/>
      <c r="AK9" s="122"/>
    </row>
    <row r="10" spans="1:37" s="2" customFormat="1" ht="20.100000000000001" customHeight="1" x14ac:dyDescent="0.25">
      <c r="A10" s="103"/>
      <c r="B10" s="119"/>
      <c r="C10" s="16" t="s">
        <v>22</v>
      </c>
      <c r="D10" s="16" t="s">
        <v>23</v>
      </c>
      <c r="E10" s="16" t="s">
        <v>24</v>
      </c>
      <c r="F10" s="17" t="s">
        <v>25</v>
      </c>
      <c r="G10" s="17" t="s">
        <v>26</v>
      </c>
      <c r="H10" s="17" t="s">
        <v>27</v>
      </c>
      <c r="I10" s="17" t="s">
        <v>28</v>
      </c>
      <c r="J10" s="17" t="s">
        <v>29</v>
      </c>
      <c r="K10" s="18" t="s">
        <v>25</v>
      </c>
      <c r="L10" s="18" t="s">
        <v>26</v>
      </c>
      <c r="M10" s="18" t="s">
        <v>27</v>
      </c>
      <c r="N10" s="18" t="s">
        <v>28</v>
      </c>
      <c r="O10" s="18" t="s">
        <v>29</v>
      </c>
      <c r="P10" s="19" t="s">
        <v>25</v>
      </c>
      <c r="Q10" s="19" t="s">
        <v>26</v>
      </c>
      <c r="R10" s="19" t="s">
        <v>27</v>
      </c>
      <c r="S10" s="19" t="s">
        <v>28</v>
      </c>
      <c r="T10" s="19" t="s">
        <v>29</v>
      </c>
      <c r="U10" s="20" t="s">
        <v>25</v>
      </c>
      <c r="V10" s="20" t="s">
        <v>26</v>
      </c>
      <c r="W10" s="20" t="s">
        <v>27</v>
      </c>
      <c r="X10" s="20" t="s">
        <v>28</v>
      </c>
      <c r="Y10" s="20" t="s">
        <v>29</v>
      </c>
      <c r="Z10" s="21" t="s">
        <v>25</v>
      </c>
      <c r="AA10" s="21" t="s">
        <v>26</v>
      </c>
      <c r="AB10" s="21" t="s">
        <v>27</v>
      </c>
      <c r="AC10" s="21" t="s">
        <v>28</v>
      </c>
      <c r="AD10" s="21" t="s">
        <v>29</v>
      </c>
      <c r="AE10" s="22" t="s">
        <v>25</v>
      </c>
      <c r="AF10" s="22" t="s">
        <v>26</v>
      </c>
      <c r="AG10" s="22" t="s">
        <v>27</v>
      </c>
      <c r="AH10" s="22" t="s">
        <v>28</v>
      </c>
      <c r="AI10" s="22" t="s">
        <v>29</v>
      </c>
      <c r="AJ10" s="119"/>
      <c r="AK10" s="122"/>
    </row>
    <row r="11" spans="1:37" ht="20.100000000000001" customHeight="1" x14ac:dyDescent="0.25">
      <c r="A11" s="100" t="s">
        <v>30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2"/>
    </row>
    <row r="12" spans="1:37" ht="20.100000000000001" customHeight="1" x14ac:dyDescent="0.25">
      <c r="A12" s="71">
        <v>1</v>
      </c>
      <c r="B12" s="23" t="s">
        <v>31</v>
      </c>
      <c r="C12" s="13"/>
      <c r="D12" s="13">
        <v>1</v>
      </c>
      <c r="E12" s="13"/>
      <c r="F12" s="14">
        <v>30</v>
      </c>
      <c r="G12" s="14"/>
      <c r="H12" s="14"/>
      <c r="I12" s="14"/>
      <c r="J12" s="14">
        <v>2</v>
      </c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27"/>
      <c r="AA12" s="28"/>
      <c r="AB12" s="27"/>
      <c r="AC12" s="27"/>
      <c r="AD12" s="27"/>
      <c r="AE12" s="29"/>
      <c r="AF12" s="29"/>
      <c r="AG12" s="29"/>
      <c r="AH12" s="29"/>
      <c r="AI12" s="29"/>
      <c r="AJ12" s="13">
        <f>SUM(F12:AI12)-AK12</f>
        <v>30</v>
      </c>
      <c r="AK12" s="72">
        <f t="shared" ref="AK12:AK30" si="0">J12+O12+T12+Y12+AD12+AI12</f>
        <v>2</v>
      </c>
    </row>
    <row r="13" spans="1:37" ht="20.100000000000001" customHeight="1" x14ac:dyDescent="0.25">
      <c r="A13" s="71">
        <v>2</v>
      </c>
      <c r="B13" s="23" t="s">
        <v>32</v>
      </c>
      <c r="C13" s="13"/>
      <c r="D13" s="13">
        <v>2</v>
      </c>
      <c r="E13" s="13"/>
      <c r="F13" s="14"/>
      <c r="G13" s="14"/>
      <c r="H13" s="14"/>
      <c r="I13" s="14"/>
      <c r="J13" s="14"/>
      <c r="K13" s="24">
        <v>30</v>
      </c>
      <c r="L13" s="24"/>
      <c r="M13" s="24"/>
      <c r="N13" s="24"/>
      <c r="O13" s="24">
        <v>2</v>
      </c>
      <c r="P13" s="25"/>
      <c r="Q13" s="25"/>
      <c r="R13" s="25"/>
      <c r="S13" s="25"/>
      <c r="T13" s="25"/>
      <c r="U13" s="26"/>
      <c r="V13" s="26"/>
      <c r="W13" s="26"/>
      <c r="X13" s="26"/>
      <c r="Y13" s="26"/>
      <c r="Z13" s="27"/>
      <c r="AA13" s="28"/>
      <c r="AB13" s="27"/>
      <c r="AC13" s="27"/>
      <c r="AD13" s="27"/>
      <c r="AE13" s="29"/>
      <c r="AF13" s="29"/>
      <c r="AG13" s="29"/>
      <c r="AH13" s="29"/>
      <c r="AI13" s="29"/>
      <c r="AJ13" s="13">
        <f>SUM(F13:AI13)-AK13</f>
        <v>30</v>
      </c>
      <c r="AK13" s="72">
        <f t="shared" si="0"/>
        <v>2</v>
      </c>
    </row>
    <row r="14" spans="1:37" ht="20.100000000000001" customHeight="1" x14ac:dyDescent="0.25">
      <c r="A14" s="71">
        <v>3</v>
      </c>
      <c r="B14" s="30" t="s">
        <v>33</v>
      </c>
      <c r="C14" s="13"/>
      <c r="D14" s="13">
        <v>3</v>
      </c>
      <c r="E14" s="13"/>
      <c r="F14" s="14"/>
      <c r="G14" s="14"/>
      <c r="H14" s="14"/>
      <c r="I14" s="14"/>
      <c r="J14" s="14"/>
      <c r="K14" s="24"/>
      <c r="L14" s="24"/>
      <c r="M14" s="24"/>
      <c r="N14" s="24"/>
      <c r="O14" s="24"/>
      <c r="P14" s="25">
        <v>30</v>
      </c>
      <c r="Q14" s="25"/>
      <c r="R14" s="25"/>
      <c r="S14" s="25"/>
      <c r="T14" s="25">
        <v>2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9"/>
      <c r="AF14" s="29"/>
      <c r="AG14" s="29"/>
      <c r="AH14" s="31"/>
      <c r="AI14" s="29"/>
      <c r="AJ14" s="13">
        <f t="shared" ref="AJ14:AJ29" si="1">SUM(F14:AI14)-AK14</f>
        <v>30</v>
      </c>
      <c r="AK14" s="72">
        <f t="shared" si="0"/>
        <v>2</v>
      </c>
    </row>
    <row r="15" spans="1:37" ht="20.100000000000001" customHeight="1" x14ac:dyDescent="0.25">
      <c r="A15" s="94">
        <v>4</v>
      </c>
      <c r="B15" s="32" t="s">
        <v>34</v>
      </c>
      <c r="C15" s="33"/>
      <c r="D15" s="93">
        <v>3</v>
      </c>
      <c r="E15" s="33"/>
      <c r="F15" s="34"/>
      <c r="G15" s="34"/>
      <c r="H15" s="34"/>
      <c r="I15" s="34"/>
      <c r="J15" s="34"/>
      <c r="K15" s="35"/>
      <c r="L15" s="35"/>
      <c r="M15" s="35"/>
      <c r="N15" s="35"/>
      <c r="O15" s="35"/>
      <c r="P15" s="36"/>
      <c r="Q15" s="36"/>
      <c r="R15" s="96">
        <v>60</v>
      </c>
      <c r="S15" s="36"/>
      <c r="T15" s="96">
        <v>4</v>
      </c>
      <c r="U15" s="37"/>
      <c r="V15" s="37"/>
      <c r="W15" s="37"/>
      <c r="X15" s="37"/>
      <c r="Y15" s="37"/>
      <c r="Z15" s="38"/>
      <c r="AA15" s="38"/>
      <c r="AB15" s="38"/>
      <c r="AC15" s="38"/>
      <c r="AD15" s="38"/>
      <c r="AE15" s="39"/>
      <c r="AF15" s="39"/>
      <c r="AG15" s="39"/>
      <c r="AH15" s="39"/>
      <c r="AI15" s="39"/>
      <c r="AJ15" s="86">
        <f t="shared" ref="AJ15" si="2">SUM(F15:AI15)-AK15</f>
        <v>60</v>
      </c>
      <c r="AK15" s="89">
        <f t="shared" si="0"/>
        <v>4</v>
      </c>
    </row>
    <row r="16" spans="1:37" ht="20.100000000000001" customHeight="1" x14ac:dyDescent="0.25">
      <c r="A16" s="94"/>
      <c r="B16" s="32" t="s">
        <v>35</v>
      </c>
      <c r="C16" s="33"/>
      <c r="D16" s="93"/>
      <c r="E16" s="33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36"/>
      <c r="Q16" s="36"/>
      <c r="R16" s="96"/>
      <c r="S16" s="36"/>
      <c r="T16" s="96"/>
      <c r="U16" s="37"/>
      <c r="V16" s="37"/>
      <c r="W16" s="37"/>
      <c r="X16" s="37"/>
      <c r="Y16" s="37"/>
      <c r="Z16" s="38"/>
      <c r="AA16" s="38"/>
      <c r="AB16" s="38"/>
      <c r="AC16" s="38"/>
      <c r="AD16" s="38"/>
      <c r="AE16" s="39"/>
      <c r="AF16" s="39"/>
      <c r="AG16" s="39"/>
      <c r="AH16" s="39"/>
      <c r="AI16" s="39"/>
      <c r="AJ16" s="87"/>
      <c r="AK16" s="90"/>
    </row>
    <row r="17" spans="1:37" ht="20.100000000000001" customHeight="1" x14ac:dyDescent="0.25">
      <c r="A17" s="94"/>
      <c r="B17" s="40" t="s">
        <v>36</v>
      </c>
      <c r="C17" s="33"/>
      <c r="D17" s="93"/>
      <c r="E17" s="33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36"/>
      <c r="Q17" s="36"/>
      <c r="R17" s="96"/>
      <c r="S17" s="36"/>
      <c r="T17" s="96"/>
      <c r="U17" s="37"/>
      <c r="V17" s="37"/>
      <c r="W17" s="37"/>
      <c r="X17" s="37"/>
      <c r="Y17" s="37"/>
      <c r="Z17" s="38"/>
      <c r="AA17" s="38"/>
      <c r="AB17" s="38"/>
      <c r="AC17" s="38"/>
      <c r="AD17" s="38"/>
      <c r="AE17" s="39"/>
      <c r="AF17" s="39"/>
      <c r="AG17" s="39"/>
      <c r="AH17" s="39"/>
      <c r="AI17" s="39"/>
      <c r="AJ17" s="88"/>
      <c r="AK17" s="91"/>
    </row>
    <row r="18" spans="1:37" ht="20.100000000000001" customHeight="1" x14ac:dyDescent="0.25">
      <c r="A18" s="94">
        <v>5</v>
      </c>
      <c r="B18" s="32" t="s">
        <v>37</v>
      </c>
      <c r="C18" s="33"/>
      <c r="D18" s="93">
        <v>4</v>
      </c>
      <c r="E18" s="33"/>
      <c r="F18" s="34"/>
      <c r="G18" s="34"/>
      <c r="H18" s="34"/>
      <c r="I18" s="34"/>
      <c r="J18" s="34"/>
      <c r="K18" s="35"/>
      <c r="L18" s="35"/>
      <c r="M18" s="35"/>
      <c r="N18" s="35"/>
      <c r="O18" s="35"/>
      <c r="P18" s="36"/>
      <c r="Q18" s="36"/>
      <c r="R18" s="36"/>
      <c r="S18" s="36"/>
      <c r="T18" s="36"/>
      <c r="U18" s="37"/>
      <c r="V18" s="37"/>
      <c r="W18" s="97">
        <v>60</v>
      </c>
      <c r="X18" s="37"/>
      <c r="Y18" s="97">
        <v>4</v>
      </c>
      <c r="Z18" s="38"/>
      <c r="AA18" s="38"/>
      <c r="AB18" s="38"/>
      <c r="AC18" s="38"/>
      <c r="AD18" s="38"/>
      <c r="AE18" s="39"/>
      <c r="AF18" s="39"/>
      <c r="AG18" s="39"/>
      <c r="AH18" s="39"/>
      <c r="AI18" s="39"/>
      <c r="AJ18" s="86">
        <f t="shared" ref="AJ18" si="3">SUM(F18:AI18)-AK18</f>
        <v>60</v>
      </c>
      <c r="AK18" s="89">
        <f t="shared" ref="AK18" si="4">J18+O18+T18+Y18+AD18+AI18</f>
        <v>4</v>
      </c>
    </row>
    <row r="19" spans="1:37" ht="20.100000000000001" customHeight="1" x14ac:dyDescent="0.25">
      <c r="A19" s="94"/>
      <c r="B19" s="32" t="s">
        <v>38</v>
      </c>
      <c r="C19" s="33"/>
      <c r="D19" s="93"/>
      <c r="E19" s="33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6"/>
      <c r="Q19" s="36"/>
      <c r="R19" s="36"/>
      <c r="S19" s="36"/>
      <c r="T19" s="36"/>
      <c r="U19" s="37"/>
      <c r="V19" s="37"/>
      <c r="W19" s="97"/>
      <c r="X19" s="37"/>
      <c r="Y19" s="97"/>
      <c r="Z19" s="38"/>
      <c r="AA19" s="38"/>
      <c r="AB19" s="38"/>
      <c r="AC19" s="38"/>
      <c r="AD19" s="38"/>
      <c r="AE19" s="39"/>
      <c r="AF19" s="39"/>
      <c r="AG19" s="39"/>
      <c r="AH19" s="39"/>
      <c r="AI19" s="39"/>
      <c r="AJ19" s="87"/>
      <c r="AK19" s="90"/>
    </row>
    <row r="20" spans="1:37" ht="20.100000000000001" customHeight="1" x14ac:dyDescent="0.25">
      <c r="A20" s="94"/>
      <c r="B20" s="40" t="s">
        <v>39</v>
      </c>
      <c r="C20" s="33"/>
      <c r="D20" s="93"/>
      <c r="E20" s="33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36"/>
      <c r="Q20" s="36"/>
      <c r="R20" s="36"/>
      <c r="S20" s="36"/>
      <c r="T20" s="36"/>
      <c r="U20" s="37"/>
      <c r="V20" s="37"/>
      <c r="W20" s="97"/>
      <c r="X20" s="37"/>
      <c r="Y20" s="97"/>
      <c r="Z20" s="38"/>
      <c r="AA20" s="38"/>
      <c r="AB20" s="38"/>
      <c r="AC20" s="38"/>
      <c r="AD20" s="38"/>
      <c r="AE20" s="39"/>
      <c r="AF20" s="39"/>
      <c r="AG20" s="39"/>
      <c r="AH20" s="39"/>
      <c r="AI20" s="39"/>
      <c r="AJ20" s="88"/>
      <c r="AK20" s="91"/>
    </row>
    <row r="21" spans="1:37" ht="20.100000000000001" customHeight="1" x14ac:dyDescent="0.25">
      <c r="A21" s="94">
        <v>6</v>
      </c>
      <c r="B21" s="32" t="s">
        <v>40</v>
      </c>
      <c r="C21" s="33"/>
      <c r="D21" s="93">
        <v>5</v>
      </c>
      <c r="E21" s="33"/>
      <c r="F21" s="34"/>
      <c r="G21" s="34"/>
      <c r="H21" s="34"/>
      <c r="I21" s="34"/>
      <c r="J21" s="34"/>
      <c r="K21" s="35"/>
      <c r="L21" s="35"/>
      <c r="M21" s="35"/>
      <c r="N21" s="35"/>
      <c r="O21" s="35"/>
      <c r="P21" s="36"/>
      <c r="Q21" s="36"/>
      <c r="R21" s="36"/>
      <c r="S21" s="36"/>
      <c r="T21" s="36"/>
      <c r="U21" s="37"/>
      <c r="V21" s="37"/>
      <c r="W21" s="37"/>
      <c r="X21" s="37"/>
      <c r="Y21" s="37"/>
      <c r="Z21" s="38"/>
      <c r="AA21" s="38"/>
      <c r="AB21" s="95">
        <v>30</v>
      </c>
      <c r="AC21" s="38"/>
      <c r="AD21" s="95">
        <v>2</v>
      </c>
      <c r="AE21" s="39"/>
      <c r="AF21" s="39"/>
      <c r="AG21" s="39"/>
      <c r="AH21" s="39"/>
      <c r="AI21" s="39"/>
      <c r="AJ21" s="86">
        <f t="shared" ref="AJ21" si="5">SUM(F21:AI21)-AK21</f>
        <v>30</v>
      </c>
      <c r="AK21" s="89">
        <f t="shared" ref="AK21" si="6">J21+O21+T21+Y21+AD21+AI21</f>
        <v>2</v>
      </c>
    </row>
    <row r="22" spans="1:37" ht="20.100000000000001" customHeight="1" x14ac:dyDescent="0.25">
      <c r="A22" s="94"/>
      <c r="B22" s="32" t="s">
        <v>41</v>
      </c>
      <c r="C22" s="33"/>
      <c r="D22" s="93"/>
      <c r="E22" s="33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36"/>
      <c r="Q22" s="36"/>
      <c r="R22" s="36"/>
      <c r="S22" s="36"/>
      <c r="T22" s="36"/>
      <c r="U22" s="37"/>
      <c r="V22" s="37"/>
      <c r="W22" s="37"/>
      <c r="X22" s="37"/>
      <c r="Y22" s="37"/>
      <c r="Z22" s="38"/>
      <c r="AA22" s="38"/>
      <c r="AB22" s="95"/>
      <c r="AC22" s="38"/>
      <c r="AD22" s="95"/>
      <c r="AE22" s="39"/>
      <c r="AF22" s="39"/>
      <c r="AG22" s="39"/>
      <c r="AH22" s="39"/>
      <c r="AI22" s="39"/>
      <c r="AJ22" s="87"/>
      <c r="AK22" s="90"/>
    </row>
    <row r="23" spans="1:37" ht="20.100000000000001" customHeight="1" x14ac:dyDescent="0.25">
      <c r="A23" s="94"/>
      <c r="B23" s="40" t="s">
        <v>42</v>
      </c>
      <c r="C23" s="33"/>
      <c r="D23" s="93"/>
      <c r="E23" s="33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36"/>
      <c r="Q23" s="36"/>
      <c r="R23" s="36"/>
      <c r="S23" s="36"/>
      <c r="T23" s="36"/>
      <c r="U23" s="37"/>
      <c r="V23" s="41"/>
      <c r="W23" s="37"/>
      <c r="X23" s="37"/>
      <c r="Y23" s="37"/>
      <c r="Z23" s="38"/>
      <c r="AA23" s="38"/>
      <c r="AB23" s="95"/>
      <c r="AC23" s="38"/>
      <c r="AD23" s="95"/>
      <c r="AE23" s="39"/>
      <c r="AF23" s="39"/>
      <c r="AG23" s="39"/>
      <c r="AH23" s="39"/>
      <c r="AI23" s="39"/>
      <c r="AJ23" s="88"/>
      <c r="AK23" s="91"/>
    </row>
    <row r="24" spans="1:37" ht="20.100000000000001" customHeight="1" x14ac:dyDescent="0.25">
      <c r="A24" s="94">
        <v>7</v>
      </c>
      <c r="B24" s="32" t="s">
        <v>43</v>
      </c>
      <c r="C24" s="93">
        <v>6</v>
      </c>
      <c r="D24" s="33"/>
      <c r="E24" s="33"/>
      <c r="F24" s="34"/>
      <c r="G24" s="34"/>
      <c r="H24" s="34"/>
      <c r="I24" s="34"/>
      <c r="J24" s="34"/>
      <c r="K24" s="35"/>
      <c r="L24" s="35"/>
      <c r="M24" s="35"/>
      <c r="N24" s="35"/>
      <c r="O24" s="35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8"/>
      <c r="AA24" s="38"/>
      <c r="AB24" s="38"/>
      <c r="AC24" s="38"/>
      <c r="AD24" s="38"/>
      <c r="AE24" s="39"/>
      <c r="AF24" s="39"/>
      <c r="AG24" s="92">
        <v>30</v>
      </c>
      <c r="AH24" s="39"/>
      <c r="AI24" s="92">
        <v>3</v>
      </c>
      <c r="AJ24" s="86">
        <f t="shared" ref="AJ24" si="7">SUM(F24:AI24)-AK24</f>
        <v>30</v>
      </c>
      <c r="AK24" s="89">
        <f t="shared" ref="AK24" si="8">J24+O24+T24+Y24+AD24+AI24</f>
        <v>3</v>
      </c>
    </row>
    <row r="25" spans="1:37" ht="20.100000000000001" customHeight="1" x14ac:dyDescent="0.25">
      <c r="A25" s="94"/>
      <c r="B25" s="32" t="s">
        <v>44</v>
      </c>
      <c r="C25" s="93"/>
      <c r="D25" s="33"/>
      <c r="E25" s="33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8"/>
      <c r="AA25" s="38"/>
      <c r="AB25" s="38"/>
      <c r="AC25" s="38"/>
      <c r="AD25" s="38"/>
      <c r="AE25" s="39"/>
      <c r="AF25" s="39"/>
      <c r="AG25" s="92"/>
      <c r="AH25" s="39"/>
      <c r="AI25" s="92"/>
      <c r="AJ25" s="87"/>
      <c r="AK25" s="90"/>
    </row>
    <row r="26" spans="1:37" ht="20.100000000000001" customHeight="1" x14ac:dyDescent="0.25">
      <c r="A26" s="94"/>
      <c r="B26" s="40" t="s">
        <v>45</v>
      </c>
      <c r="C26" s="93"/>
      <c r="D26" s="33"/>
      <c r="E26" s="33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8"/>
      <c r="AA26" s="38"/>
      <c r="AB26" s="38"/>
      <c r="AC26" s="38"/>
      <c r="AD26" s="38"/>
      <c r="AE26" s="39"/>
      <c r="AF26" s="39"/>
      <c r="AG26" s="92"/>
      <c r="AH26" s="39"/>
      <c r="AI26" s="92"/>
      <c r="AJ26" s="88"/>
      <c r="AK26" s="91"/>
    </row>
    <row r="27" spans="1:37" ht="20.100000000000001" customHeight="1" x14ac:dyDescent="0.25">
      <c r="A27" s="71">
        <v>8</v>
      </c>
      <c r="B27" s="30" t="s">
        <v>46</v>
      </c>
      <c r="C27" s="13"/>
      <c r="D27" s="13">
        <v>6</v>
      </c>
      <c r="E27" s="13"/>
      <c r="F27" s="14"/>
      <c r="G27" s="14"/>
      <c r="H27" s="14"/>
      <c r="I27" s="14"/>
      <c r="J27" s="1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6"/>
      <c r="X27" s="26"/>
      <c r="Y27" s="26"/>
      <c r="Z27" s="27"/>
      <c r="AA27" s="27"/>
      <c r="AB27" s="27"/>
      <c r="AC27" s="27"/>
      <c r="AD27" s="27"/>
      <c r="AE27" s="29">
        <v>30</v>
      </c>
      <c r="AF27" s="29"/>
      <c r="AG27" s="29"/>
      <c r="AH27" s="29"/>
      <c r="AI27" s="29">
        <v>2</v>
      </c>
      <c r="AJ27" s="13">
        <f t="shared" si="1"/>
        <v>30</v>
      </c>
      <c r="AK27" s="72">
        <f t="shared" si="0"/>
        <v>2</v>
      </c>
    </row>
    <row r="28" spans="1:37" ht="20.100000000000001" customHeight="1" x14ac:dyDescent="0.25">
      <c r="A28" s="71">
        <v>9</v>
      </c>
      <c r="B28" s="40" t="s">
        <v>47</v>
      </c>
      <c r="C28" s="13"/>
      <c r="D28" s="13"/>
      <c r="E28" s="13">
        <v>2</v>
      </c>
      <c r="F28" s="14"/>
      <c r="G28" s="14"/>
      <c r="H28" s="14"/>
      <c r="I28" s="14"/>
      <c r="J28" s="14"/>
      <c r="K28" s="24"/>
      <c r="L28" s="24"/>
      <c r="M28" s="24">
        <v>30</v>
      </c>
      <c r="N28" s="24"/>
      <c r="O28" s="24">
        <v>0</v>
      </c>
      <c r="P28" s="25"/>
      <c r="Q28" s="25"/>
      <c r="R28" s="25"/>
      <c r="S28" s="25"/>
      <c r="T28" s="25"/>
      <c r="U28" s="26"/>
      <c r="V28" s="26"/>
      <c r="W28" s="26"/>
      <c r="X28" s="26"/>
      <c r="Y28" s="26"/>
      <c r="Z28" s="27"/>
      <c r="AA28" s="27"/>
      <c r="AB28" s="27"/>
      <c r="AC28" s="27"/>
      <c r="AD28" s="27"/>
      <c r="AE28" s="29"/>
      <c r="AF28" s="29"/>
      <c r="AG28" s="29"/>
      <c r="AH28" s="29"/>
      <c r="AI28" s="29"/>
      <c r="AJ28" s="13">
        <f t="shared" ref="AJ28" si="9">SUM(F28:AI28)-AK28</f>
        <v>30</v>
      </c>
      <c r="AK28" s="72">
        <f t="shared" ref="AK28" si="10">J28+O28+T28+Y28+AD28+AI28</f>
        <v>0</v>
      </c>
    </row>
    <row r="29" spans="1:37" ht="20.100000000000001" customHeight="1" x14ac:dyDescent="0.25">
      <c r="A29" s="71">
        <v>10</v>
      </c>
      <c r="B29" s="40" t="s">
        <v>48</v>
      </c>
      <c r="C29" s="13"/>
      <c r="D29" s="13"/>
      <c r="E29" s="13">
        <v>3</v>
      </c>
      <c r="F29" s="14"/>
      <c r="G29" s="14"/>
      <c r="H29" s="14"/>
      <c r="I29" s="14"/>
      <c r="J29" s="14"/>
      <c r="K29" s="24"/>
      <c r="L29" s="24"/>
      <c r="M29" s="24"/>
      <c r="N29" s="24"/>
      <c r="O29" s="24"/>
      <c r="P29" s="25"/>
      <c r="Q29" s="25"/>
      <c r="R29" s="25">
        <v>30</v>
      </c>
      <c r="S29" s="25"/>
      <c r="T29" s="25">
        <v>0</v>
      </c>
      <c r="U29" s="26"/>
      <c r="V29" s="26"/>
      <c r="W29" s="26"/>
      <c r="X29" s="26"/>
      <c r="Y29" s="26"/>
      <c r="Z29" s="27"/>
      <c r="AA29" s="27"/>
      <c r="AB29" s="27"/>
      <c r="AC29" s="27"/>
      <c r="AD29" s="27"/>
      <c r="AE29" s="29"/>
      <c r="AF29" s="29"/>
      <c r="AG29" s="29"/>
      <c r="AH29" s="29"/>
      <c r="AI29" s="29"/>
      <c r="AJ29" s="13">
        <f t="shared" si="1"/>
        <v>30</v>
      </c>
      <c r="AK29" s="72">
        <f t="shared" si="0"/>
        <v>0</v>
      </c>
    </row>
    <row r="30" spans="1:37" s="8" customFormat="1" ht="20.100000000000001" customHeight="1" x14ac:dyDescent="0.25">
      <c r="A30" s="110" t="s">
        <v>49</v>
      </c>
      <c r="B30" s="111"/>
      <c r="C30" s="13"/>
      <c r="D30" s="13"/>
      <c r="E30" s="13"/>
      <c r="F30" s="42">
        <f t="shared" ref="F30:P30" si="11">SUM(F12:F29)</f>
        <v>30</v>
      </c>
      <c r="G30" s="42">
        <f t="shared" si="11"/>
        <v>0</v>
      </c>
      <c r="H30" s="42">
        <f t="shared" si="11"/>
        <v>0</v>
      </c>
      <c r="I30" s="42">
        <f t="shared" si="11"/>
        <v>0</v>
      </c>
      <c r="J30" s="42">
        <f t="shared" si="11"/>
        <v>2</v>
      </c>
      <c r="K30" s="43">
        <f t="shared" si="11"/>
        <v>30</v>
      </c>
      <c r="L30" s="43">
        <f t="shared" si="11"/>
        <v>0</v>
      </c>
      <c r="M30" s="43">
        <f t="shared" si="11"/>
        <v>30</v>
      </c>
      <c r="N30" s="43">
        <f t="shared" si="11"/>
        <v>0</v>
      </c>
      <c r="O30" s="43">
        <f t="shared" si="11"/>
        <v>2</v>
      </c>
      <c r="P30" s="44">
        <f t="shared" si="11"/>
        <v>30</v>
      </c>
      <c r="Q30" s="44">
        <f t="shared" ref="Q30:T30" si="12">SUM(Q12:Q29)</f>
        <v>0</v>
      </c>
      <c r="R30" s="44">
        <f t="shared" si="12"/>
        <v>90</v>
      </c>
      <c r="S30" s="44">
        <f t="shared" si="12"/>
        <v>0</v>
      </c>
      <c r="T30" s="44">
        <f t="shared" si="12"/>
        <v>6</v>
      </c>
      <c r="U30" s="45">
        <f t="shared" ref="U30:AI30" si="13">SUM(U12:U29)</f>
        <v>0</v>
      </c>
      <c r="V30" s="45">
        <f t="shared" si="13"/>
        <v>0</v>
      </c>
      <c r="W30" s="45">
        <f t="shared" si="13"/>
        <v>60</v>
      </c>
      <c r="X30" s="45">
        <f t="shared" si="13"/>
        <v>0</v>
      </c>
      <c r="Y30" s="45">
        <f t="shared" si="13"/>
        <v>4</v>
      </c>
      <c r="Z30" s="46">
        <f t="shared" si="13"/>
        <v>0</v>
      </c>
      <c r="AA30" s="46">
        <f t="shared" si="13"/>
        <v>0</v>
      </c>
      <c r="AB30" s="46">
        <f t="shared" si="13"/>
        <v>30</v>
      </c>
      <c r="AC30" s="46">
        <f t="shared" si="13"/>
        <v>0</v>
      </c>
      <c r="AD30" s="46">
        <f t="shared" si="13"/>
        <v>2</v>
      </c>
      <c r="AE30" s="47">
        <f t="shared" si="13"/>
        <v>30</v>
      </c>
      <c r="AF30" s="47">
        <f t="shared" si="13"/>
        <v>0</v>
      </c>
      <c r="AG30" s="47">
        <f t="shared" si="13"/>
        <v>30</v>
      </c>
      <c r="AH30" s="47">
        <f t="shared" si="13"/>
        <v>0</v>
      </c>
      <c r="AI30" s="47">
        <f t="shared" si="13"/>
        <v>5</v>
      </c>
      <c r="AJ30" s="48">
        <f t="shared" ref="AJ30" si="14">SUM(F30:AI30)-AK30</f>
        <v>360</v>
      </c>
      <c r="AK30" s="73">
        <f t="shared" si="0"/>
        <v>21</v>
      </c>
    </row>
    <row r="31" spans="1:37" ht="20.100000000000001" customHeight="1" x14ac:dyDescent="0.25">
      <c r="A31" s="107" t="s">
        <v>50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</row>
    <row r="32" spans="1:37" ht="20.100000000000001" customHeight="1" x14ac:dyDescent="0.25">
      <c r="A32" s="126">
        <v>11</v>
      </c>
      <c r="B32" s="30" t="s">
        <v>51</v>
      </c>
      <c r="C32" s="13"/>
      <c r="D32" s="127">
        <v>1</v>
      </c>
      <c r="E32" s="13"/>
      <c r="F32" s="14"/>
      <c r="G32" s="14"/>
      <c r="H32" s="14">
        <v>120</v>
      </c>
      <c r="I32" s="14"/>
      <c r="J32" s="14">
        <v>12</v>
      </c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6"/>
      <c r="X32" s="26"/>
      <c r="Y32" s="26"/>
      <c r="Z32" s="27"/>
      <c r="AA32" s="27"/>
      <c r="AB32" s="27"/>
      <c r="AC32" s="27"/>
      <c r="AD32" s="27"/>
      <c r="AE32" s="29"/>
      <c r="AF32" s="29"/>
      <c r="AG32" s="29"/>
      <c r="AH32" s="29"/>
      <c r="AI32" s="29"/>
      <c r="AJ32" s="49">
        <f t="shared" ref="AJ32:AJ43" si="15">SUM(F32:AI32)-AK32</f>
        <v>120</v>
      </c>
      <c r="AK32" s="72">
        <f t="shared" ref="AK32:AK43" si="16">J32+O32+T32+Y32+AD32+AI32</f>
        <v>12</v>
      </c>
    </row>
    <row r="33" spans="1:37" ht="20.100000000000001" customHeight="1" x14ac:dyDescent="0.25">
      <c r="A33" s="126"/>
      <c r="B33" s="30" t="s">
        <v>52</v>
      </c>
      <c r="C33" s="13"/>
      <c r="D33" s="127"/>
      <c r="E33" s="13"/>
      <c r="F33" s="15"/>
      <c r="G33" s="15"/>
      <c r="H33" s="15">
        <v>180</v>
      </c>
      <c r="I33" s="15"/>
      <c r="J33" s="15">
        <v>9</v>
      </c>
      <c r="K33" s="50"/>
      <c r="L33" s="50"/>
      <c r="M33" s="50"/>
      <c r="N33" s="50"/>
      <c r="O33" s="50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3"/>
      <c r="AA33" s="53"/>
      <c r="AB33" s="53"/>
      <c r="AC33" s="53"/>
      <c r="AD33" s="53"/>
      <c r="AE33" s="54"/>
      <c r="AF33" s="54"/>
      <c r="AG33" s="54"/>
      <c r="AH33" s="54"/>
      <c r="AI33" s="54"/>
      <c r="AJ33" s="49">
        <f t="shared" si="15"/>
        <v>180</v>
      </c>
      <c r="AK33" s="72">
        <f t="shared" si="16"/>
        <v>9</v>
      </c>
    </row>
    <row r="34" spans="1:37" ht="20.100000000000001" customHeight="1" x14ac:dyDescent="0.25">
      <c r="A34" s="126"/>
      <c r="B34" s="30" t="s">
        <v>53</v>
      </c>
      <c r="C34" s="13"/>
      <c r="D34" s="127"/>
      <c r="E34" s="13"/>
      <c r="F34" s="14"/>
      <c r="G34" s="14"/>
      <c r="H34" s="14">
        <v>60</v>
      </c>
      <c r="I34" s="14"/>
      <c r="J34" s="14">
        <v>3</v>
      </c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6"/>
      <c r="X34" s="26"/>
      <c r="Y34" s="26"/>
      <c r="Z34" s="27"/>
      <c r="AA34" s="27"/>
      <c r="AB34" s="27"/>
      <c r="AC34" s="27"/>
      <c r="AD34" s="27"/>
      <c r="AE34" s="29"/>
      <c r="AF34" s="29"/>
      <c r="AG34" s="29"/>
      <c r="AH34" s="29"/>
      <c r="AI34" s="29"/>
      <c r="AJ34" s="49">
        <f t="shared" si="15"/>
        <v>60</v>
      </c>
      <c r="AK34" s="72">
        <f t="shared" si="16"/>
        <v>3</v>
      </c>
    </row>
    <row r="35" spans="1:37" ht="20.100000000000001" customHeight="1" x14ac:dyDescent="0.25">
      <c r="A35" s="126">
        <v>12</v>
      </c>
      <c r="B35" s="30" t="s">
        <v>54</v>
      </c>
      <c r="C35" s="127">
        <v>2</v>
      </c>
      <c r="D35" s="13"/>
      <c r="E35" s="13"/>
      <c r="F35" s="14"/>
      <c r="G35" s="14"/>
      <c r="H35" s="14"/>
      <c r="I35" s="14"/>
      <c r="J35" s="14"/>
      <c r="K35" s="24"/>
      <c r="L35" s="24"/>
      <c r="M35" s="24">
        <v>150</v>
      </c>
      <c r="N35" s="24"/>
      <c r="O35" s="24">
        <v>13</v>
      </c>
      <c r="P35" s="25"/>
      <c r="Q35" s="25"/>
      <c r="R35" s="25"/>
      <c r="S35" s="25"/>
      <c r="T35" s="25"/>
      <c r="U35" s="26"/>
      <c r="V35" s="26"/>
      <c r="W35" s="26"/>
      <c r="X35" s="26"/>
      <c r="Y35" s="26"/>
      <c r="Z35" s="27"/>
      <c r="AA35" s="27"/>
      <c r="AB35" s="27"/>
      <c r="AC35" s="27"/>
      <c r="AD35" s="27"/>
      <c r="AE35" s="29"/>
      <c r="AF35" s="29"/>
      <c r="AG35" s="29"/>
      <c r="AH35" s="29"/>
      <c r="AI35" s="29"/>
      <c r="AJ35" s="49">
        <f t="shared" si="15"/>
        <v>150</v>
      </c>
      <c r="AK35" s="72">
        <f t="shared" si="16"/>
        <v>13</v>
      </c>
    </row>
    <row r="36" spans="1:37" ht="20.100000000000001" customHeight="1" x14ac:dyDescent="0.25">
      <c r="A36" s="126"/>
      <c r="B36" s="30" t="s">
        <v>55</v>
      </c>
      <c r="C36" s="127"/>
      <c r="D36" s="13"/>
      <c r="E36" s="13"/>
      <c r="F36" s="15"/>
      <c r="G36" s="15"/>
      <c r="H36" s="15"/>
      <c r="I36" s="15"/>
      <c r="J36" s="15"/>
      <c r="K36" s="50"/>
      <c r="L36" s="50"/>
      <c r="M36" s="50">
        <v>150</v>
      </c>
      <c r="N36" s="50"/>
      <c r="O36" s="50">
        <v>9</v>
      </c>
      <c r="P36" s="51"/>
      <c r="Q36" s="51"/>
      <c r="R36" s="51"/>
      <c r="S36" s="51"/>
      <c r="T36" s="51"/>
      <c r="U36" s="52"/>
      <c r="V36" s="52"/>
      <c r="W36" s="52"/>
      <c r="X36" s="52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49">
        <f t="shared" si="15"/>
        <v>150</v>
      </c>
      <c r="AK36" s="72">
        <f t="shared" si="16"/>
        <v>9</v>
      </c>
    </row>
    <row r="37" spans="1:37" ht="20.100000000000001" customHeight="1" x14ac:dyDescent="0.25">
      <c r="A37" s="126"/>
      <c r="B37" s="30" t="s">
        <v>56</v>
      </c>
      <c r="C37" s="127"/>
      <c r="D37" s="13"/>
      <c r="E37" s="13"/>
      <c r="F37" s="14"/>
      <c r="G37" s="14"/>
      <c r="H37" s="14"/>
      <c r="I37" s="14"/>
      <c r="J37" s="14"/>
      <c r="K37" s="24"/>
      <c r="L37" s="24"/>
      <c r="M37" s="24">
        <v>60</v>
      </c>
      <c r="N37" s="24"/>
      <c r="O37" s="24">
        <v>4</v>
      </c>
      <c r="P37" s="25"/>
      <c r="Q37" s="25"/>
      <c r="R37" s="25"/>
      <c r="S37" s="25"/>
      <c r="T37" s="25"/>
      <c r="U37" s="26"/>
      <c r="V37" s="26"/>
      <c r="W37" s="26"/>
      <c r="X37" s="26"/>
      <c r="Y37" s="26"/>
      <c r="Z37" s="27"/>
      <c r="AA37" s="27"/>
      <c r="AB37" s="27"/>
      <c r="AC37" s="27"/>
      <c r="AD37" s="27"/>
      <c r="AE37" s="29"/>
      <c r="AF37" s="29"/>
      <c r="AG37" s="29"/>
      <c r="AH37" s="29"/>
      <c r="AI37" s="29"/>
      <c r="AJ37" s="49">
        <f t="shared" si="15"/>
        <v>60</v>
      </c>
      <c r="AK37" s="72">
        <f t="shared" si="16"/>
        <v>4</v>
      </c>
    </row>
    <row r="38" spans="1:37" ht="20.100000000000001" customHeight="1" x14ac:dyDescent="0.25">
      <c r="A38" s="74">
        <v>13</v>
      </c>
      <c r="B38" s="30" t="s">
        <v>57</v>
      </c>
      <c r="C38" s="13"/>
      <c r="D38" s="13">
        <v>3</v>
      </c>
      <c r="E38" s="13"/>
      <c r="F38" s="14"/>
      <c r="G38" s="14"/>
      <c r="H38" s="14"/>
      <c r="I38" s="14"/>
      <c r="J38" s="14"/>
      <c r="K38" s="24"/>
      <c r="L38" s="24"/>
      <c r="M38" s="24"/>
      <c r="N38" s="24"/>
      <c r="O38" s="24"/>
      <c r="P38" s="25"/>
      <c r="Q38" s="25"/>
      <c r="R38" s="25">
        <v>120</v>
      </c>
      <c r="S38" s="25"/>
      <c r="T38" s="25">
        <v>8</v>
      </c>
      <c r="U38" s="26"/>
      <c r="V38" s="26"/>
      <c r="W38" s="26"/>
      <c r="X38" s="26"/>
      <c r="Y38" s="26"/>
      <c r="Z38" s="27"/>
      <c r="AA38" s="27"/>
      <c r="AB38" s="27"/>
      <c r="AC38" s="27"/>
      <c r="AD38" s="27"/>
      <c r="AE38" s="29"/>
      <c r="AF38" s="29"/>
      <c r="AG38" s="29"/>
      <c r="AH38" s="29"/>
      <c r="AI38" s="29"/>
      <c r="AJ38" s="49">
        <f t="shared" si="15"/>
        <v>120</v>
      </c>
      <c r="AK38" s="72">
        <f t="shared" si="16"/>
        <v>8</v>
      </c>
    </row>
    <row r="39" spans="1:37" ht="20.100000000000001" customHeight="1" x14ac:dyDescent="0.25">
      <c r="A39" s="74">
        <v>14</v>
      </c>
      <c r="B39" s="30" t="s">
        <v>58</v>
      </c>
      <c r="C39" s="13">
        <v>4</v>
      </c>
      <c r="D39" s="13"/>
      <c r="E39" s="13"/>
      <c r="F39" s="14"/>
      <c r="G39" s="14"/>
      <c r="H39" s="14"/>
      <c r="I39" s="14"/>
      <c r="J39" s="14"/>
      <c r="K39" s="24"/>
      <c r="L39" s="24"/>
      <c r="M39" s="24"/>
      <c r="N39" s="24"/>
      <c r="O39" s="24"/>
      <c r="P39" s="25"/>
      <c r="Q39" s="25"/>
      <c r="R39" s="25"/>
      <c r="S39" s="25"/>
      <c r="T39" s="25"/>
      <c r="U39" s="26"/>
      <c r="V39" s="26"/>
      <c r="W39" s="26">
        <v>120</v>
      </c>
      <c r="X39" s="26"/>
      <c r="Y39" s="26">
        <v>9</v>
      </c>
      <c r="Z39" s="27"/>
      <c r="AA39" s="27"/>
      <c r="AB39" s="27"/>
      <c r="AC39" s="27"/>
      <c r="AD39" s="27"/>
      <c r="AE39" s="29"/>
      <c r="AF39" s="29"/>
      <c r="AG39" s="29"/>
      <c r="AH39" s="29"/>
      <c r="AI39" s="29"/>
      <c r="AJ39" s="49">
        <f t="shared" si="15"/>
        <v>120</v>
      </c>
      <c r="AK39" s="72">
        <f t="shared" si="16"/>
        <v>9</v>
      </c>
    </row>
    <row r="40" spans="1:37" ht="20.100000000000001" customHeight="1" x14ac:dyDescent="0.25">
      <c r="A40" s="74">
        <v>15</v>
      </c>
      <c r="B40" s="30" t="s">
        <v>59</v>
      </c>
      <c r="C40" s="13"/>
      <c r="D40" s="13">
        <v>5</v>
      </c>
      <c r="E40" s="13"/>
      <c r="F40" s="14"/>
      <c r="G40" s="14"/>
      <c r="H40" s="14"/>
      <c r="I40" s="14"/>
      <c r="J40" s="14"/>
      <c r="K40" s="24"/>
      <c r="L40" s="24"/>
      <c r="M40" s="24"/>
      <c r="N40" s="24"/>
      <c r="O40" s="24"/>
      <c r="P40" s="25"/>
      <c r="Q40" s="25"/>
      <c r="R40" s="25"/>
      <c r="S40" s="25"/>
      <c r="T40" s="25"/>
      <c r="U40" s="26"/>
      <c r="V40" s="26"/>
      <c r="W40" s="26"/>
      <c r="X40" s="26"/>
      <c r="Y40" s="26"/>
      <c r="Z40" s="27"/>
      <c r="AA40" s="27"/>
      <c r="AB40" s="27">
        <v>90</v>
      </c>
      <c r="AC40" s="27"/>
      <c r="AD40" s="27">
        <v>7</v>
      </c>
      <c r="AE40" s="29"/>
      <c r="AF40" s="29"/>
      <c r="AG40" s="29"/>
      <c r="AH40" s="29"/>
      <c r="AI40" s="29"/>
      <c r="AJ40" s="49">
        <f t="shared" si="15"/>
        <v>90</v>
      </c>
      <c r="AK40" s="72">
        <f>J40+O40+T40+Y40+AD40+AI40</f>
        <v>7</v>
      </c>
    </row>
    <row r="41" spans="1:37" ht="20.100000000000001" customHeight="1" x14ac:dyDescent="0.25">
      <c r="A41" s="74">
        <v>16</v>
      </c>
      <c r="B41" s="30" t="s">
        <v>60</v>
      </c>
      <c r="C41" s="13">
        <v>6</v>
      </c>
      <c r="D41" s="13"/>
      <c r="E41" s="13"/>
      <c r="F41" s="14"/>
      <c r="G41" s="14"/>
      <c r="H41" s="14"/>
      <c r="I41" s="14"/>
      <c r="J41" s="14"/>
      <c r="K41" s="24"/>
      <c r="L41" s="24"/>
      <c r="M41" s="24"/>
      <c r="N41" s="24"/>
      <c r="O41" s="24"/>
      <c r="P41" s="25"/>
      <c r="Q41" s="25"/>
      <c r="R41" s="25"/>
      <c r="S41" s="25"/>
      <c r="T41" s="25"/>
      <c r="U41" s="26"/>
      <c r="V41" s="26"/>
      <c r="W41" s="26"/>
      <c r="X41" s="26"/>
      <c r="Y41" s="26"/>
      <c r="Z41" s="27"/>
      <c r="AA41" s="27"/>
      <c r="AB41" s="27"/>
      <c r="AC41" s="27"/>
      <c r="AD41" s="27"/>
      <c r="AE41" s="29"/>
      <c r="AF41" s="29"/>
      <c r="AG41" s="29">
        <v>90</v>
      </c>
      <c r="AH41" s="29"/>
      <c r="AI41" s="29">
        <v>8</v>
      </c>
      <c r="AJ41" s="49">
        <f t="shared" si="15"/>
        <v>90</v>
      </c>
      <c r="AK41" s="72">
        <f>J41+O41+T41+Y41+AD41+AI41</f>
        <v>8</v>
      </c>
    </row>
    <row r="42" spans="1:37" ht="20.100000000000001" customHeight="1" x14ac:dyDescent="0.25">
      <c r="A42" s="74">
        <v>17</v>
      </c>
      <c r="B42" s="30" t="s">
        <v>61</v>
      </c>
      <c r="C42" s="13"/>
      <c r="D42" s="13">
        <v>1</v>
      </c>
      <c r="E42" s="13"/>
      <c r="F42" s="14">
        <v>30</v>
      </c>
      <c r="G42" s="14"/>
      <c r="H42" s="14"/>
      <c r="I42" s="14"/>
      <c r="J42" s="14">
        <v>3</v>
      </c>
      <c r="K42" s="24"/>
      <c r="L42" s="24"/>
      <c r="M42" s="24"/>
      <c r="N42" s="24"/>
      <c r="O42" s="24"/>
      <c r="P42" s="25"/>
      <c r="Q42" s="25"/>
      <c r="R42" s="25"/>
      <c r="S42" s="25"/>
      <c r="T42" s="25"/>
      <c r="U42" s="26"/>
      <c r="V42" s="26"/>
      <c r="W42" s="26"/>
      <c r="X42" s="26"/>
      <c r="Y42" s="26"/>
      <c r="Z42" s="27"/>
      <c r="AA42" s="27"/>
      <c r="AB42" s="27"/>
      <c r="AC42" s="27"/>
      <c r="AD42" s="27"/>
      <c r="AE42" s="29"/>
      <c r="AF42" s="29"/>
      <c r="AG42" s="29"/>
      <c r="AH42" s="29"/>
      <c r="AI42" s="29"/>
      <c r="AJ42" s="49">
        <f t="shared" si="15"/>
        <v>30</v>
      </c>
      <c r="AK42" s="72">
        <f t="shared" si="16"/>
        <v>3</v>
      </c>
    </row>
    <row r="43" spans="1:37" ht="20.100000000000001" customHeight="1" x14ac:dyDescent="0.25">
      <c r="A43" s="74">
        <v>18</v>
      </c>
      <c r="B43" s="30" t="s">
        <v>62</v>
      </c>
      <c r="C43" s="13">
        <v>2</v>
      </c>
      <c r="D43" s="13"/>
      <c r="E43" s="13"/>
      <c r="F43" s="14"/>
      <c r="G43" s="14"/>
      <c r="H43" s="14"/>
      <c r="I43" s="14"/>
      <c r="J43" s="14"/>
      <c r="K43" s="24">
        <v>30</v>
      </c>
      <c r="L43" s="24"/>
      <c r="M43" s="24"/>
      <c r="N43" s="24"/>
      <c r="O43" s="24">
        <v>3</v>
      </c>
      <c r="P43" s="25"/>
      <c r="Q43" s="25"/>
      <c r="R43" s="25"/>
      <c r="S43" s="25"/>
      <c r="T43" s="25"/>
      <c r="U43" s="26"/>
      <c r="V43" s="26"/>
      <c r="W43" s="26"/>
      <c r="X43" s="26"/>
      <c r="Y43" s="26"/>
      <c r="Z43" s="27"/>
      <c r="AA43" s="27"/>
      <c r="AB43" s="27"/>
      <c r="AC43" s="27"/>
      <c r="AD43" s="27"/>
      <c r="AE43" s="29"/>
      <c r="AF43" s="29"/>
      <c r="AG43" s="29"/>
      <c r="AH43" s="29"/>
      <c r="AI43" s="29"/>
      <c r="AJ43" s="49">
        <f t="shared" si="15"/>
        <v>30</v>
      </c>
      <c r="AK43" s="72">
        <f t="shared" si="16"/>
        <v>3</v>
      </c>
    </row>
    <row r="44" spans="1:37" ht="20.100000000000001" customHeight="1" x14ac:dyDescent="0.25">
      <c r="A44" s="74">
        <v>19</v>
      </c>
      <c r="B44" s="30" t="s">
        <v>63</v>
      </c>
      <c r="C44" s="13">
        <v>1</v>
      </c>
      <c r="D44" s="13"/>
      <c r="E44" s="13"/>
      <c r="F44" s="14"/>
      <c r="G44" s="14"/>
      <c r="H44" s="14">
        <v>30</v>
      </c>
      <c r="I44" s="14"/>
      <c r="J44" s="14">
        <v>4</v>
      </c>
      <c r="K44" s="24"/>
      <c r="L44" s="24"/>
      <c r="M44" s="24"/>
      <c r="N44" s="24"/>
      <c r="O44" s="24"/>
      <c r="P44" s="25"/>
      <c r="Q44" s="25"/>
      <c r="R44" s="25"/>
      <c r="S44" s="25"/>
      <c r="T44" s="25"/>
      <c r="U44" s="26"/>
      <c r="V44" s="26"/>
      <c r="W44" s="26"/>
      <c r="X44" s="26"/>
      <c r="Y44" s="26"/>
      <c r="Z44" s="27"/>
      <c r="AA44" s="27"/>
      <c r="AB44" s="27"/>
      <c r="AC44" s="27"/>
      <c r="AD44" s="27"/>
      <c r="AE44" s="29"/>
      <c r="AF44" s="29"/>
      <c r="AG44" s="29"/>
      <c r="AH44" s="29"/>
      <c r="AI44" s="29"/>
      <c r="AJ44" s="49">
        <f t="shared" ref="AJ44:AJ49" si="17">SUM(F44:AI44)-AK44</f>
        <v>30</v>
      </c>
      <c r="AK44" s="72">
        <f t="shared" ref="AK44:AK49" si="18">J44+O44+T44+Y44+AD44+AI44</f>
        <v>4</v>
      </c>
    </row>
    <row r="45" spans="1:37" ht="20.100000000000001" customHeight="1" x14ac:dyDescent="0.25">
      <c r="A45" s="74">
        <v>20</v>
      </c>
      <c r="B45" s="55" t="s">
        <v>64</v>
      </c>
      <c r="C45" s="13"/>
      <c r="D45" s="13">
        <v>1</v>
      </c>
      <c r="E45" s="13"/>
      <c r="F45" s="14"/>
      <c r="G45" s="14"/>
      <c r="H45" s="14">
        <v>30</v>
      </c>
      <c r="I45" s="14"/>
      <c r="J45" s="14">
        <v>3</v>
      </c>
      <c r="K45" s="24"/>
      <c r="L45" s="24"/>
      <c r="M45" s="24"/>
      <c r="N45" s="24"/>
      <c r="O45" s="24"/>
      <c r="P45" s="25"/>
      <c r="Q45" s="25"/>
      <c r="R45" s="25"/>
      <c r="S45" s="25"/>
      <c r="T45" s="25"/>
      <c r="U45" s="26"/>
      <c r="V45" s="26"/>
      <c r="W45" s="26"/>
      <c r="X45" s="26"/>
      <c r="Y45" s="26"/>
      <c r="Z45" s="27"/>
      <c r="AA45" s="27"/>
      <c r="AB45" s="27"/>
      <c r="AC45" s="27"/>
      <c r="AD45" s="27"/>
      <c r="AE45" s="29"/>
      <c r="AF45" s="29"/>
      <c r="AG45" s="29"/>
      <c r="AH45" s="29"/>
      <c r="AI45" s="29"/>
      <c r="AJ45" s="49">
        <f t="shared" si="17"/>
        <v>30</v>
      </c>
      <c r="AK45" s="72">
        <f t="shared" si="18"/>
        <v>3</v>
      </c>
    </row>
    <row r="46" spans="1:37" ht="20.100000000000001" customHeight="1" x14ac:dyDescent="0.25">
      <c r="A46" s="74">
        <v>21</v>
      </c>
      <c r="B46" s="55" t="s">
        <v>65</v>
      </c>
      <c r="C46" s="13">
        <v>1</v>
      </c>
      <c r="D46" s="13"/>
      <c r="E46" s="13"/>
      <c r="F46" s="14"/>
      <c r="G46" s="14">
        <v>30</v>
      </c>
      <c r="H46" s="14"/>
      <c r="I46" s="14"/>
      <c r="J46" s="14">
        <v>2</v>
      </c>
      <c r="K46" s="24"/>
      <c r="L46" s="24"/>
      <c r="M46" s="24"/>
      <c r="N46" s="24"/>
      <c r="O46" s="24"/>
      <c r="P46" s="25"/>
      <c r="Q46" s="25"/>
      <c r="R46" s="25"/>
      <c r="S46" s="25"/>
      <c r="T46" s="25"/>
      <c r="U46" s="26"/>
      <c r="V46" s="26"/>
      <c r="W46" s="26"/>
      <c r="X46" s="26"/>
      <c r="Y46" s="26"/>
      <c r="Z46" s="27"/>
      <c r="AA46" s="27"/>
      <c r="AB46" s="27"/>
      <c r="AC46" s="27"/>
      <c r="AD46" s="27"/>
      <c r="AE46" s="29"/>
      <c r="AF46" s="29"/>
      <c r="AG46" s="29"/>
      <c r="AH46" s="29"/>
      <c r="AI46" s="29"/>
      <c r="AJ46" s="49">
        <f t="shared" si="17"/>
        <v>30</v>
      </c>
      <c r="AK46" s="72">
        <f t="shared" si="18"/>
        <v>2</v>
      </c>
    </row>
    <row r="47" spans="1:37" ht="20.100000000000001" customHeight="1" x14ac:dyDescent="0.25">
      <c r="A47" s="74">
        <v>22</v>
      </c>
      <c r="B47" s="55" t="s">
        <v>66</v>
      </c>
      <c r="C47" s="13"/>
      <c r="D47" s="13">
        <v>2</v>
      </c>
      <c r="E47" s="13"/>
      <c r="F47" s="14"/>
      <c r="G47" s="14"/>
      <c r="H47" s="14"/>
      <c r="I47" s="14"/>
      <c r="J47" s="14"/>
      <c r="K47" s="24"/>
      <c r="L47" s="24">
        <v>30</v>
      </c>
      <c r="M47" s="24"/>
      <c r="N47" s="24"/>
      <c r="O47" s="24">
        <v>2</v>
      </c>
      <c r="P47" s="25"/>
      <c r="Q47" s="25"/>
      <c r="R47" s="25"/>
      <c r="S47" s="25"/>
      <c r="T47" s="25"/>
      <c r="U47" s="26"/>
      <c r="V47" s="26"/>
      <c r="W47" s="26"/>
      <c r="X47" s="26"/>
      <c r="Y47" s="26"/>
      <c r="Z47" s="27"/>
      <c r="AA47" s="27"/>
      <c r="AB47" s="27"/>
      <c r="AC47" s="27"/>
      <c r="AD47" s="27"/>
      <c r="AE47" s="29"/>
      <c r="AF47" s="29"/>
      <c r="AG47" s="29"/>
      <c r="AH47" s="29"/>
      <c r="AI47" s="29"/>
      <c r="AJ47" s="49">
        <f t="shared" si="17"/>
        <v>30</v>
      </c>
      <c r="AK47" s="72">
        <f t="shared" si="18"/>
        <v>2</v>
      </c>
    </row>
    <row r="48" spans="1:37" ht="20.100000000000001" customHeight="1" x14ac:dyDescent="0.25">
      <c r="A48" s="74">
        <v>23</v>
      </c>
      <c r="B48" s="55" t="s">
        <v>67</v>
      </c>
      <c r="C48" s="13">
        <v>2</v>
      </c>
      <c r="D48" s="13"/>
      <c r="E48" s="13"/>
      <c r="F48" s="14"/>
      <c r="G48" s="14"/>
      <c r="H48" s="14"/>
      <c r="I48" s="14"/>
      <c r="J48" s="14"/>
      <c r="K48" s="24"/>
      <c r="L48" s="24">
        <v>30</v>
      </c>
      <c r="M48" s="24"/>
      <c r="N48" s="24"/>
      <c r="O48" s="24">
        <v>3</v>
      </c>
      <c r="P48" s="25"/>
      <c r="Q48" s="25"/>
      <c r="R48" s="25"/>
      <c r="S48" s="25"/>
      <c r="T48" s="25"/>
      <c r="U48" s="26"/>
      <c r="V48" s="26"/>
      <c r="W48" s="26"/>
      <c r="X48" s="26"/>
      <c r="Y48" s="26"/>
      <c r="Z48" s="27"/>
      <c r="AA48" s="27"/>
      <c r="AB48" s="27"/>
      <c r="AC48" s="27"/>
      <c r="AD48" s="27"/>
      <c r="AE48" s="29"/>
      <c r="AF48" s="29"/>
      <c r="AG48" s="29"/>
      <c r="AH48" s="29"/>
      <c r="AI48" s="29"/>
      <c r="AJ48" s="49">
        <f t="shared" si="17"/>
        <v>30</v>
      </c>
      <c r="AK48" s="72">
        <f t="shared" si="18"/>
        <v>3</v>
      </c>
    </row>
    <row r="49" spans="1:37" ht="20.100000000000001" customHeight="1" x14ac:dyDescent="0.25">
      <c r="A49" s="74">
        <v>24</v>
      </c>
      <c r="B49" s="55" t="s">
        <v>68</v>
      </c>
      <c r="C49" s="13"/>
      <c r="D49" s="13">
        <v>3</v>
      </c>
      <c r="E49" s="13"/>
      <c r="F49" s="14"/>
      <c r="G49" s="14"/>
      <c r="H49" s="14"/>
      <c r="I49" s="14"/>
      <c r="J49" s="14"/>
      <c r="K49" s="24"/>
      <c r="L49" s="24"/>
      <c r="M49" s="24"/>
      <c r="N49" s="24"/>
      <c r="O49" s="24"/>
      <c r="P49" s="25"/>
      <c r="Q49" s="25">
        <v>30</v>
      </c>
      <c r="R49" s="25"/>
      <c r="S49" s="25"/>
      <c r="T49" s="25">
        <v>2</v>
      </c>
      <c r="U49" s="26"/>
      <c r="V49" s="26"/>
      <c r="W49" s="26"/>
      <c r="X49" s="26"/>
      <c r="Y49" s="26"/>
      <c r="Z49" s="27"/>
      <c r="AA49" s="27"/>
      <c r="AB49" s="27"/>
      <c r="AC49" s="27"/>
      <c r="AD49" s="27"/>
      <c r="AE49" s="29"/>
      <c r="AF49" s="29"/>
      <c r="AG49" s="29"/>
      <c r="AH49" s="29"/>
      <c r="AI49" s="29"/>
      <c r="AJ49" s="49">
        <f t="shared" si="17"/>
        <v>30</v>
      </c>
      <c r="AK49" s="72">
        <f t="shared" si="18"/>
        <v>2</v>
      </c>
    </row>
    <row r="50" spans="1:37" ht="20.100000000000001" customHeight="1" x14ac:dyDescent="0.25">
      <c r="A50" s="74">
        <v>25</v>
      </c>
      <c r="B50" s="55" t="s">
        <v>69</v>
      </c>
      <c r="C50" s="13"/>
      <c r="D50" s="13">
        <v>4</v>
      </c>
      <c r="E50" s="13"/>
      <c r="F50" s="14"/>
      <c r="G50" s="14"/>
      <c r="H50" s="14"/>
      <c r="I50" s="14"/>
      <c r="J50" s="14"/>
      <c r="K50" s="24"/>
      <c r="L50" s="24"/>
      <c r="M50" s="24"/>
      <c r="N50" s="24"/>
      <c r="O50" s="24"/>
      <c r="P50" s="25"/>
      <c r="Q50" s="25"/>
      <c r="R50" s="25"/>
      <c r="S50" s="25"/>
      <c r="T50" s="25"/>
      <c r="U50" s="26"/>
      <c r="V50" s="26">
        <v>30</v>
      </c>
      <c r="W50" s="26"/>
      <c r="X50" s="26"/>
      <c r="Y50" s="26">
        <v>2</v>
      </c>
      <c r="Z50" s="27"/>
      <c r="AA50" s="27"/>
      <c r="AB50" s="27"/>
      <c r="AC50" s="27"/>
      <c r="AD50" s="27"/>
      <c r="AE50" s="29"/>
      <c r="AF50" s="29"/>
      <c r="AG50" s="29"/>
      <c r="AH50" s="29"/>
      <c r="AI50" s="29"/>
      <c r="AJ50" s="49">
        <f t="shared" ref="AJ50:AJ64" si="19">SUM(F50:AI50)-AK50</f>
        <v>30</v>
      </c>
      <c r="AK50" s="72">
        <f t="shared" ref="AK50:AK64" si="20">J50+O50+T50+Y50+AD50+AI50</f>
        <v>2</v>
      </c>
    </row>
    <row r="51" spans="1:37" ht="20.100000000000001" customHeight="1" x14ac:dyDescent="0.25">
      <c r="A51" s="74">
        <v>26</v>
      </c>
      <c r="B51" s="55" t="s">
        <v>70</v>
      </c>
      <c r="C51" s="13">
        <v>5</v>
      </c>
      <c r="D51" s="13"/>
      <c r="E51" s="13"/>
      <c r="F51" s="14"/>
      <c r="G51" s="14"/>
      <c r="H51" s="14"/>
      <c r="I51" s="14"/>
      <c r="J51" s="14"/>
      <c r="K51" s="24"/>
      <c r="L51" s="24"/>
      <c r="M51" s="24"/>
      <c r="N51" s="24"/>
      <c r="O51" s="24"/>
      <c r="P51" s="25"/>
      <c r="Q51" s="25"/>
      <c r="R51" s="25"/>
      <c r="S51" s="25"/>
      <c r="T51" s="25"/>
      <c r="U51" s="26"/>
      <c r="V51" s="26"/>
      <c r="W51" s="26"/>
      <c r="X51" s="26"/>
      <c r="Y51" s="26"/>
      <c r="Z51" s="27"/>
      <c r="AA51" s="27">
        <v>30</v>
      </c>
      <c r="AB51" s="27"/>
      <c r="AC51" s="27"/>
      <c r="AD51" s="27">
        <v>3</v>
      </c>
      <c r="AE51" s="29"/>
      <c r="AF51" s="29"/>
      <c r="AG51" s="29"/>
      <c r="AH51" s="29"/>
      <c r="AI51" s="29"/>
      <c r="AJ51" s="49">
        <f t="shared" si="19"/>
        <v>30</v>
      </c>
      <c r="AK51" s="72">
        <f t="shared" si="20"/>
        <v>3</v>
      </c>
    </row>
    <row r="52" spans="1:37" ht="20.100000000000001" customHeight="1" x14ac:dyDescent="0.25">
      <c r="A52" s="74">
        <v>27</v>
      </c>
      <c r="B52" s="55" t="s">
        <v>71</v>
      </c>
      <c r="C52" s="13">
        <v>6</v>
      </c>
      <c r="D52" s="13"/>
      <c r="E52" s="13"/>
      <c r="F52" s="14"/>
      <c r="G52" s="14"/>
      <c r="H52" s="14"/>
      <c r="I52" s="14"/>
      <c r="J52" s="14"/>
      <c r="K52" s="24"/>
      <c r="L52" s="24"/>
      <c r="M52" s="24"/>
      <c r="N52" s="24"/>
      <c r="O52" s="24"/>
      <c r="P52" s="25"/>
      <c r="Q52" s="25"/>
      <c r="R52" s="25"/>
      <c r="S52" s="25"/>
      <c r="T52" s="25"/>
      <c r="U52" s="26"/>
      <c r="V52" s="26"/>
      <c r="W52" s="26"/>
      <c r="X52" s="26"/>
      <c r="Y52" s="26"/>
      <c r="Z52" s="27"/>
      <c r="AA52" s="27"/>
      <c r="AB52" s="27"/>
      <c r="AC52" s="27"/>
      <c r="AD52" s="27"/>
      <c r="AE52" s="29"/>
      <c r="AF52" s="29">
        <v>30</v>
      </c>
      <c r="AG52" s="29"/>
      <c r="AH52" s="29"/>
      <c r="AI52" s="31">
        <v>3</v>
      </c>
      <c r="AJ52" s="49">
        <f t="shared" si="19"/>
        <v>30</v>
      </c>
      <c r="AK52" s="72">
        <f t="shared" si="20"/>
        <v>3</v>
      </c>
    </row>
    <row r="53" spans="1:37" ht="20.100000000000001" customHeight="1" x14ac:dyDescent="0.25">
      <c r="A53" s="74">
        <v>28</v>
      </c>
      <c r="B53" s="55" t="s">
        <v>72</v>
      </c>
      <c r="C53" s="13"/>
      <c r="D53" s="13">
        <v>1</v>
      </c>
      <c r="E53" s="13"/>
      <c r="F53" s="14">
        <v>30</v>
      </c>
      <c r="G53" s="14"/>
      <c r="H53" s="14"/>
      <c r="I53" s="14"/>
      <c r="J53" s="14">
        <v>4</v>
      </c>
      <c r="K53" s="24"/>
      <c r="L53" s="24"/>
      <c r="M53" s="24"/>
      <c r="N53" s="24"/>
      <c r="O53" s="24"/>
      <c r="P53" s="25"/>
      <c r="Q53" s="25"/>
      <c r="R53" s="25"/>
      <c r="S53" s="25"/>
      <c r="T53" s="25"/>
      <c r="U53" s="26"/>
      <c r="V53" s="26"/>
      <c r="W53" s="26"/>
      <c r="X53" s="26"/>
      <c r="Y53" s="26"/>
      <c r="Z53" s="27"/>
      <c r="AA53" s="27"/>
      <c r="AB53" s="27"/>
      <c r="AC53" s="27"/>
      <c r="AD53" s="27"/>
      <c r="AE53" s="29"/>
      <c r="AF53" s="29"/>
      <c r="AG53" s="29"/>
      <c r="AH53" s="29"/>
      <c r="AI53" s="29"/>
      <c r="AJ53" s="49">
        <f t="shared" si="19"/>
        <v>30</v>
      </c>
      <c r="AK53" s="72">
        <f t="shared" si="20"/>
        <v>4</v>
      </c>
    </row>
    <row r="54" spans="1:37" ht="20.100000000000001" customHeight="1" x14ac:dyDescent="0.25">
      <c r="A54" s="74">
        <v>29</v>
      </c>
      <c r="B54" s="55" t="s">
        <v>73</v>
      </c>
      <c r="C54" s="13">
        <v>2</v>
      </c>
      <c r="D54" s="13"/>
      <c r="E54" s="13"/>
      <c r="F54" s="14"/>
      <c r="G54" s="14"/>
      <c r="H54" s="14"/>
      <c r="I54" s="14"/>
      <c r="J54" s="14"/>
      <c r="K54" s="24">
        <v>30</v>
      </c>
      <c r="L54" s="24"/>
      <c r="M54" s="24"/>
      <c r="N54" s="24"/>
      <c r="O54" s="24">
        <v>4</v>
      </c>
      <c r="P54" s="25"/>
      <c r="Q54" s="25"/>
      <c r="R54" s="25"/>
      <c r="S54" s="25"/>
      <c r="T54" s="25"/>
      <c r="U54" s="26"/>
      <c r="V54" s="26"/>
      <c r="W54" s="26"/>
      <c r="X54" s="26"/>
      <c r="Y54" s="26"/>
      <c r="Z54" s="27"/>
      <c r="AA54" s="27"/>
      <c r="AB54" s="27"/>
      <c r="AC54" s="27"/>
      <c r="AD54" s="27"/>
      <c r="AE54" s="29"/>
      <c r="AF54" s="29"/>
      <c r="AG54" s="29"/>
      <c r="AH54" s="29"/>
      <c r="AI54" s="29"/>
      <c r="AJ54" s="49">
        <f t="shared" ref="AJ54" si="21">SUM(F54:AI54)-AK54</f>
        <v>30</v>
      </c>
      <c r="AK54" s="72">
        <f t="shared" ref="AK54" si="22">J54+O54+T54+Y54+AD54+AI54</f>
        <v>4</v>
      </c>
    </row>
    <row r="55" spans="1:37" ht="20.100000000000001" customHeight="1" x14ac:dyDescent="0.25">
      <c r="A55" s="74">
        <v>30</v>
      </c>
      <c r="B55" s="55" t="s">
        <v>74</v>
      </c>
      <c r="C55" s="13"/>
      <c r="D55" s="13">
        <v>2</v>
      </c>
      <c r="E55" s="13"/>
      <c r="F55" s="14"/>
      <c r="G55" s="14"/>
      <c r="H55" s="14"/>
      <c r="I55" s="14"/>
      <c r="J55" s="14"/>
      <c r="K55" s="24"/>
      <c r="L55" s="24">
        <v>30</v>
      </c>
      <c r="M55" s="24"/>
      <c r="N55" s="24"/>
      <c r="O55" s="24">
        <v>3</v>
      </c>
      <c r="P55" s="25"/>
      <c r="Q55" s="25"/>
      <c r="R55" s="25"/>
      <c r="S55" s="25"/>
      <c r="T55" s="25"/>
      <c r="U55" s="26"/>
      <c r="V55" s="26"/>
      <c r="W55" s="26"/>
      <c r="X55" s="26"/>
      <c r="Y55" s="26"/>
      <c r="Z55" s="27"/>
      <c r="AA55" s="27"/>
      <c r="AB55" s="27"/>
      <c r="AC55" s="27"/>
      <c r="AD55" s="27"/>
      <c r="AE55" s="29"/>
      <c r="AF55" s="29"/>
      <c r="AG55" s="29"/>
      <c r="AH55" s="29"/>
      <c r="AI55" s="29"/>
      <c r="AJ55" s="49">
        <f t="shared" si="19"/>
        <v>30</v>
      </c>
      <c r="AK55" s="72">
        <f t="shared" si="20"/>
        <v>3</v>
      </c>
    </row>
    <row r="56" spans="1:37" ht="20.100000000000001" customHeight="1" x14ac:dyDescent="0.25">
      <c r="A56" s="74">
        <v>31</v>
      </c>
      <c r="B56" s="30" t="s">
        <v>75</v>
      </c>
      <c r="C56" s="13"/>
      <c r="D56" s="13">
        <v>3</v>
      </c>
      <c r="E56" s="13"/>
      <c r="F56" s="14"/>
      <c r="G56" s="14"/>
      <c r="H56" s="14"/>
      <c r="I56" s="14"/>
      <c r="J56" s="14"/>
      <c r="K56" s="24"/>
      <c r="L56" s="24"/>
      <c r="M56" s="24"/>
      <c r="N56" s="24"/>
      <c r="O56" s="24"/>
      <c r="P56" s="25">
        <v>15</v>
      </c>
      <c r="Q56" s="25"/>
      <c r="R56" s="25"/>
      <c r="S56" s="25"/>
      <c r="T56" s="25">
        <v>2</v>
      </c>
      <c r="U56" s="26"/>
      <c r="V56" s="26"/>
      <c r="W56" s="26"/>
      <c r="X56" s="26"/>
      <c r="Y56" s="26"/>
      <c r="Z56" s="27"/>
      <c r="AA56" s="27"/>
      <c r="AB56" s="27"/>
      <c r="AC56" s="27"/>
      <c r="AD56" s="27"/>
      <c r="AE56" s="29"/>
      <c r="AF56" s="29"/>
      <c r="AG56" s="29"/>
      <c r="AH56" s="29"/>
      <c r="AI56" s="29"/>
      <c r="AJ56" s="49">
        <f t="shared" si="19"/>
        <v>15</v>
      </c>
      <c r="AK56" s="72">
        <f t="shared" si="20"/>
        <v>2</v>
      </c>
    </row>
    <row r="57" spans="1:37" ht="20.100000000000001" customHeight="1" x14ac:dyDescent="0.25">
      <c r="A57" s="74">
        <v>32</v>
      </c>
      <c r="B57" s="30" t="s">
        <v>76</v>
      </c>
      <c r="C57" s="13"/>
      <c r="D57" s="13">
        <v>4</v>
      </c>
      <c r="E57" s="13"/>
      <c r="F57" s="14"/>
      <c r="G57" s="14"/>
      <c r="H57" s="14"/>
      <c r="I57" s="14"/>
      <c r="J57" s="14"/>
      <c r="K57" s="24"/>
      <c r="L57" s="24"/>
      <c r="M57" s="24"/>
      <c r="N57" s="24"/>
      <c r="O57" s="24"/>
      <c r="P57" s="25"/>
      <c r="Q57" s="25"/>
      <c r="R57" s="25"/>
      <c r="S57" s="25"/>
      <c r="T57" s="25"/>
      <c r="U57" s="26">
        <v>30</v>
      </c>
      <c r="V57" s="26"/>
      <c r="W57" s="26"/>
      <c r="X57" s="26"/>
      <c r="Y57" s="26">
        <v>2</v>
      </c>
      <c r="Z57" s="27"/>
      <c r="AA57" s="27"/>
      <c r="AB57" s="27"/>
      <c r="AC57" s="27"/>
      <c r="AD57" s="27"/>
      <c r="AE57" s="29"/>
      <c r="AF57" s="29"/>
      <c r="AG57" s="29"/>
      <c r="AH57" s="29"/>
      <c r="AI57" s="29"/>
      <c r="AJ57" s="49">
        <f t="shared" ref="AJ57" si="23">SUM(F57:AI57)-AK57</f>
        <v>30</v>
      </c>
      <c r="AK57" s="72">
        <f t="shared" ref="AK57" si="24">J57+O57+T57+Y57+AD57+AI57</f>
        <v>2</v>
      </c>
    </row>
    <row r="58" spans="1:37" ht="20.100000000000001" customHeight="1" x14ac:dyDescent="0.25">
      <c r="A58" s="74">
        <v>33</v>
      </c>
      <c r="B58" s="30" t="s">
        <v>77</v>
      </c>
      <c r="C58" s="13">
        <v>5</v>
      </c>
      <c r="D58" s="13"/>
      <c r="E58" s="13"/>
      <c r="F58" s="14"/>
      <c r="G58" s="14"/>
      <c r="H58" s="14"/>
      <c r="I58" s="14"/>
      <c r="J58" s="14"/>
      <c r="K58" s="24"/>
      <c r="L58" s="56"/>
      <c r="M58" s="24"/>
      <c r="N58" s="24"/>
      <c r="O58" s="24"/>
      <c r="P58" s="25"/>
      <c r="Q58" s="25"/>
      <c r="R58" s="25"/>
      <c r="S58" s="25"/>
      <c r="T58" s="25"/>
      <c r="U58" s="26"/>
      <c r="V58" s="26"/>
      <c r="W58" s="26"/>
      <c r="X58" s="26"/>
      <c r="Y58" s="26"/>
      <c r="Z58" s="27">
        <v>30</v>
      </c>
      <c r="AA58" s="27"/>
      <c r="AB58" s="27"/>
      <c r="AC58" s="27"/>
      <c r="AD58" s="27">
        <v>3</v>
      </c>
      <c r="AE58" s="29"/>
      <c r="AF58" s="29"/>
      <c r="AG58" s="29"/>
      <c r="AH58" s="29"/>
      <c r="AI58" s="29"/>
      <c r="AJ58" s="49">
        <f t="shared" ref="AJ58" si="25">SUM(F58:AI58)-AK58</f>
        <v>30</v>
      </c>
      <c r="AK58" s="72">
        <f t="shared" ref="AK58" si="26">J58+O58+T58+Y58+AD58+AI58</f>
        <v>3</v>
      </c>
    </row>
    <row r="59" spans="1:37" ht="20.100000000000001" customHeight="1" x14ac:dyDescent="0.25">
      <c r="A59" s="74">
        <v>34</v>
      </c>
      <c r="B59" s="30" t="s">
        <v>78</v>
      </c>
      <c r="C59" s="13"/>
      <c r="D59" s="13">
        <v>4</v>
      </c>
      <c r="E59" s="13"/>
      <c r="F59" s="14"/>
      <c r="G59" s="14"/>
      <c r="H59" s="14"/>
      <c r="I59" s="14"/>
      <c r="J59" s="14"/>
      <c r="K59" s="24"/>
      <c r="L59" s="24"/>
      <c r="M59" s="24"/>
      <c r="N59" s="24"/>
      <c r="O59" s="24"/>
      <c r="P59" s="25"/>
      <c r="Q59" s="25"/>
      <c r="R59" s="25"/>
      <c r="S59" s="25"/>
      <c r="T59" s="25"/>
      <c r="U59" s="26"/>
      <c r="V59" s="26"/>
      <c r="W59" s="26">
        <v>30</v>
      </c>
      <c r="X59" s="26"/>
      <c r="Y59" s="26">
        <v>2</v>
      </c>
      <c r="Z59" s="27"/>
      <c r="AA59" s="27"/>
      <c r="AB59" s="27"/>
      <c r="AC59" s="27"/>
      <c r="AD59" s="27"/>
      <c r="AE59" s="29"/>
      <c r="AF59" s="29"/>
      <c r="AG59" s="29"/>
      <c r="AH59" s="29"/>
      <c r="AI59" s="29"/>
      <c r="AJ59" s="49">
        <f>SUM(F59:AI59)-AK59</f>
        <v>30</v>
      </c>
      <c r="AK59" s="72">
        <f>J59+O59+T59+Y59+AD59+AI59</f>
        <v>2</v>
      </c>
    </row>
    <row r="60" spans="1:37" ht="20.100000000000001" customHeight="1" x14ac:dyDescent="0.25">
      <c r="A60" s="74">
        <v>35</v>
      </c>
      <c r="B60" s="30" t="s">
        <v>79</v>
      </c>
      <c r="C60" s="13"/>
      <c r="D60" s="13">
        <v>5</v>
      </c>
      <c r="E60" s="13"/>
      <c r="F60" s="14"/>
      <c r="G60" s="14"/>
      <c r="H60" s="14"/>
      <c r="I60" s="14"/>
      <c r="J60" s="14"/>
      <c r="K60" s="24"/>
      <c r="L60" s="24"/>
      <c r="M60" s="24"/>
      <c r="N60" s="24"/>
      <c r="O60" s="24"/>
      <c r="P60" s="25"/>
      <c r="Q60" s="25"/>
      <c r="R60" s="25"/>
      <c r="S60" s="25"/>
      <c r="T60" s="25"/>
      <c r="U60" s="26"/>
      <c r="V60" s="26"/>
      <c r="W60" s="26"/>
      <c r="X60" s="26"/>
      <c r="Y60" s="26"/>
      <c r="Z60" s="27">
        <v>30</v>
      </c>
      <c r="AA60" s="27"/>
      <c r="AB60" s="27"/>
      <c r="AC60" s="27"/>
      <c r="AD60" s="27">
        <v>2</v>
      </c>
      <c r="AE60" s="29"/>
      <c r="AF60" s="29"/>
      <c r="AG60" s="29"/>
      <c r="AH60" s="29"/>
      <c r="AI60" s="29"/>
      <c r="AJ60" s="49">
        <f t="shared" ref="AJ60:AJ66" si="27">SUM(F60:AI60)-AK60</f>
        <v>30</v>
      </c>
      <c r="AK60" s="72">
        <f t="shared" ref="AK60:AK66" si="28">J60+O60+T60+Y60+AD60+AI60</f>
        <v>2</v>
      </c>
    </row>
    <row r="61" spans="1:37" ht="20.100000000000001" customHeight="1" x14ac:dyDescent="0.25">
      <c r="A61" s="74">
        <v>36</v>
      </c>
      <c r="B61" s="30" t="s">
        <v>80</v>
      </c>
      <c r="C61" s="13">
        <v>6</v>
      </c>
      <c r="D61" s="13"/>
      <c r="E61" s="13"/>
      <c r="F61" s="14"/>
      <c r="G61" s="14"/>
      <c r="H61" s="14"/>
      <c r="I61" s="14"/>
      <c r="J61" s="14"/>
      <c r="K61" s="24"/>
      <c r="L61" s="24"/>
      <c r="M61" s="24"/>
      <c r="N61" s="24"/>
      <c r="O61" s="24"/>
      <c r="P61" s="25"/>
      <c r="Q61" s="25"/>
      <c r="R61" s="25"/>
      <c r="S61" s="25"/>
      <c r="T61" s="25"/>
      <c r="U61" s="26"/>
      <c r="V61" s="26"/>
      <c r="W61" s="57"/>
      <c r="X61" s="26"/>
      <c r="Y61" s="26"/>
      <c r="Z61" s="27"/>
      <c r="AA61" s="27"/>
      <c r="AB61" s="27"/>
      <c r="AC61" s="27"/>
      <c r="AD61" s="27"/>
      <c r="AE61" s="29">
        <v>30</v>
      </c>
      <c r="AF61" s="29"/>
      <c r="AG61" s="29"/>
      <c r="AH61" s="29"/>
      <c r="AI61" s="29">
        <v>3</v>
      </c>
      <c r="AJ61" s="49">
        <f t="shared" si="27"/>
        <v>30</v>
      </c>
      <c r="AK61" s="72">
        <f t="shared" si="28"/>
        <v>3</v>
      </c>
    </row>
    <row r="62" spans="1:37" ht="20.100000000000001" customHeight="1" x14ac:dyDescent="0.25">
      <c r="A62" s="74">
        <v>37</v>
      </c>
      <c r="B62" s="40" t="s">
        <v>81</v>
      </c>
      <c r="C62" s="13"/>
      <c r="D62" s="13">
        <v>5</v>
      </c>
      <c r="E62" s="13"/>
      <c r="F62" s="14"/>
      <c r="G62" s="14"/>
      <c r="H62" s="14"/>
      <c r="I62" s="14"/>
      <c r="J62" s="14"/>
      <c r="K62" s="24"/>
      <c r="L62" s="24"/>
      <c r="M62" s="24"/>
      <c r="N62" s="24"/>
      <c r="O62" s="24"/>
      <c r="P62" s="25"/>
      <c r="Q62" s="25"/>
      <c r="R62" s="58"/>
      <c r="S62" s="25"/>
      <c r="T62" s="25"/>
      <c r="U62" s="26"/>
      <c r="V62" s="26"/>
      <c r="W62" s="26"/>
      <c r="X62" s="26"/>
      <c r="Y62" s="26"/>
      <c r="Z62" s="27"/>
      <c r="AA62" s="27"/>
      <c r="AB62" s="27"/>
      <c r="AC62" s="27">
        <v>30</v>
      </c>
      <c r="AD62" s="27">
        <v>4</v>
      </c>
      <c r="AE62" s="29"/>
      <c r="AF62" s="29"/>
      <c r="AG62" s="29"/>
      <c r="AH62" s="29"/>
      <c r="AI62" s="29"/>
      <c r="AJ62" s="49">
        <f t="shared" si="27"/>
        <v>30</v>
      </c>
      <c r="AK62" s="72">
        <f t="shared" si="28"/>
        <v>4</v>
      </c>
    </row>
    <row r="63" spans="1:37" ht="20.100000000000001" customHeight="1" x14ac:dyDescent="0.25">
      <c r="A63" s="74">
        <v>38</v>
      </c>
      <c r="B63" s="40" t="s">
        <v>82</v>
      </c>
      <c r="C63" s="13"/>
      <c r="D63" s="13">
        <v>6</v>
      </c>
      <c r="E63" s="13"/>
      <c r="F63" s="14"/>
      <c r="G63" s="14"/>
      <c r="H63" s="14"/>
      <c r="I63" s="14"/>
      <c r="J63" s="14"/>
      <c r="K63" s="24"/>
      <c r="L63" s="24"/>
      <c r="M63" s="24"/>
      <c r="N63" s="24"/>
      <c r="O63" s="24"/>
      <c r="P63" s="25"/>
      <c r="Q63" s="25"/>
      <c r="R63" s="25"/>
      <c r="S63" s="25"/>
      <c r="T63" s="25"/>
      <c r="U63" s="26"/>
      <c r="V63" s="26"/>
      <c r="W63" s="26"/>
      <c r="X63" s="26"/>
      <c r="Y63" s="26"/>
      <c r="Z63" s="27"/>
      <c r="AA63" s="27"/>
      <c r="AB63" s="28"/>
      <c r="AC63" s="27"/>
      <c r="AD63" s="27"/>
      <c r="AE63" s="29"/>
      <c r="AF63" s="29"/>
      <c r="AG63" s="31"/>
      <c r="AH63" s="29">
        <v>30</v>
      </c>
      <c r="AI63" s="31">
        <v>6</v>
      </c>
      <c r="AJ63" s="49">
        <f t="shared" si="27"/>
        <v>30</v>
      </c>
      <c r="AK63" s="72">
        <f t="shared" si="28"/>
        <v>6</v>
      </c>
    </row>
    <row r="64" spans="1:37" ht="20.100000000000001" customHeight="1" x14ac:dyDescent="0.25">
      <c r="A64" s="74">
        <v>39</v>
      </c>
      <c r="B64" s="40" t="s">
        <v>83</v>
      </c>
      <c r="C64" s="13"/>
      <c r="D64" s="13">
        <v>6</v>
      </c>
      <c r="E64" s="13"/>
      <c r="F64" s="14"/>
      <c r="G64" s="14"/>
      <c r="H64" s="14"/>
      <c r="I64" s="14"/>
      <c r="J64" s="14"/>
      <c r="K64" s="24"/>
      <c r="L64" s="24"/>
      <c r="M64" s="24"/>
      <c r="N64" s="24"/>
      <c r="O64" s="24"/>
      <c r="P64" s="25"/>
      <c r="Q64" s="25"/>
      <c r="R64" s="25"/>
      <c r="S64" s="25"/>
      <c r="T64" s="25"/>
      <c r="U64" s="26"/>
      <c r="V64" s="26"/>
      <c r="W64" s="26"/>
      <c r="X64" s="26"/>
      <c r="Y64" s="26"/>
      <c r="Z64" s="27"/>
      <c r="AA64" s="27"/>
      <c r="AB64" s="27"/>
      <c r="AC64" s="27"/>
      <c r="AD64" s="27"/>
      <c r="AE64" s="29"/>
      <c r="AF64" s="29"/>
      <c r="AG64" s="29"/>
      <c r="AH64" s="29"/>
      <c r="AI64" s="31">
        <v>3</v>
      </c>
      <c r="AJ64" s="49">
        <f t="shared" si="27"/>
        <v>0</v>
      </c>
      <c r="AK64" s="72">
        <f t="shared" si="28"/>
        <v>3</v>
      </c>
    </row>
    <row r="65" spans="1:37" ht="20.100000000000001" customHeight="1" x14ac:dyDescent="0.25">
      <c r="A65" s="105" t="s">
        <v>84</v>
      </c>
      <c r="B65" s="106"/>
      <c r="C65" s="13"/>
      <c r="D65" s="13"/>
      <c r="E65" s="13"/>
      <c r="F65" s="42">
        <f t="shared" ref="F65:AK65" si="29">SUM(F32,F35,F38:F64)</f>
        <v>60</v>
      </c>
      <c r="G65" s="42">
        <f t="shared" si="29"/>
        <v>30</v>
      </c>
      <c r="H65" s="42">
        <f t="shared" si="29"/>
        <v>180</v>
      </c>
      <c r="I65" s="42">
        <f t="shared" si="29"/>
        <v>0</v>
      </c>
      <c r="J65" s="42">
        <f t="shared" si="29"/>
        <v>28</v>
      </c>
      <c r="K65" s="59">
        <f t="shared" si="29"/>
        <v>60</v>
      </c>
      <c r="L65" s="59">
        <f t="shared" si="29"/>
        <v>90</v>
      </c>
      <c r="M65" s="59">
        <f t="shared" si="29"/>
        <v>150</v>
      </c>
      <c r="N65" s="59">
        <f t="shared" si="29"/>
        <v>0</v>
      </c>
      <c r="O65" s="59">
        <f t="shared" si="29"/>
        <v>28</v>
      </c>
      <c r="P65" s="60">
        <f t="shared" si="29"/>
        <v>15</v>
      </c>
      <c r="Q65" s="60">
        <f t="shared" si="29"/>
        <v>30</v>
      </c>
      <c r="R65" s="60">
        <f t="shared" si="29"/>
        <v>120</v>
      </c>
      <c r="S65" s="60">
        <f t="shared" si="29"/>
        <v>0</v>
      </c>
      <c r="T65" s="60">
        <f t="shared" si="29"/>
        <v>12</v>
      </c>
      <c r="U65" s="61">
        <f t="shared" si="29"/>
        <v>30</v>
      </c>
      <c r="V65" s="61">
        <f t="shared" si="29"/>
        <v>30</v>
      </c>
      <c r="W65" s="61">
        <f t="shared" si="29"/>
        <v>150</v>
      </c>
      <c r="X65" s="61">
        <f t="shared" si="29"/>
        <v>0</v>
      </c>
      <c r="Y65" s="61">
        <f t="shared" si="29"/>
        <v>15</v>
      </c>
      <c r="Z65" s="62">
        <f t="shared" si="29"/>
        <v>60</v>
      </c>
      <c r="AA65" s="62">
        <f t="shared" si="29"/>
        <v>30</v>
      </c>
      <c r="AB65" s="62">
        <f t="shared" si="29"/>
        <v>90</v>
      </c>
      <c r="AC65" s="62">
        <f t="shared" si="29"/>
        <v>30</v>
      </c>
      <c r="AD65" s="62">
        <f t="shared" si="29"/>
        <v>19</v>
      </c>
      <c r="AE65" s="63">
        <f t="shared" si="29"/>
        <v>30</v>
      </c>
      <c r="AF65" s="63">
        <f t="shared" si="29"/>
        <v>30</v>
      </c>
      <c r="AG65" s="63">
        <f t="shared" si="29"/>
        <v>90</v>
      </c>
      <c r="AH65" s="63">
        <f t="shared" si="29"/>
        <v>30</v>
      </c>
      <c r="AI65" s="63">
        <f t="shared" si="29"/>
        <v>23</v>
      </c>
      <c r="AJ65" s="85">
        <f t="shared" si="27"/>
        <v>1335</v>
      </c>
      <c r="AK65" s="73">
        <f t="shared" si="28"/>
        <v>125</v>
      </c>
    </row>
    <row r="66" spans="1:37" s="8" customFormat="1" ht="20.100000000000001" customHeight="1" x14ac:dyDescent="0.25">
      <c r="A66" s="110" t="s">
        <v>85</v>
      </c>
      <c r="B66" s="111"/>
      <c r="C66" s="13"/>
      <c r="D66" s="13"/>
      <c r="E66" s="13"/>
      <c r="F66" s="42">
        <f t="shared" ref="F66:AK66" si="30">SUM(F33:F34,F36:F64)</f>
        <v>60</v>
      </c>
      <c r="G66" s="42">
        <f t="shared" si="30"/>
        <v>30</v>
      </c>
      <c r="H66" s="42">
        <f t="shared" si="30"/>
        <v>300</v>
      </c>
      <c r="I66" s="42">
        <f t="shared" si="30"/>
        <v>0</v>
      </c>
      <c r="J66" s="42">
        <f t="shared" si="30"/>
        <v>28</v>
      </c>
      <c r="K66" s="59">
        <f t="shared" si="30"/>
        <v>60</v>
      </c>
      <c r="L66" s="59">
        <f t="shared" si="30"/>
        <v>90</v>
      </c>
      <c r="M66" s="59">
        <f t="shared" si="30"/>
        <v>210</v>
      </c>
      <c r="N66" s="59">
        <f t="shared" si="30"/>
        <v>0</v>
      </c>
      <c r="O66" s="59">
        <f t="shared" si="30"/>
        <v>28</v>
      </c>
      <c r="P66" s="60">
        <f t="shared" si="30"/>
        <v>15</v>
      </c>
      <c r="Q66" s="60">
        <f t="shared" si="30"/>
        <v>30</v>
      </c>
      <c r="R66" s="60">
        <f t="shared" si="30"/>
        <v>120</v>
      </c>
      <c r="S66" s="60">
        <f t="shared" si="30"/>
        <v>0</v>
      </c>
      <c r="T66" s="60">
        <f t="shared" si="30"/>
        <v>12</v>
      </c>
      <c r="U66" s="61">
        <f t="shared" si="30"/>
        <v>30</v>
      </c>
      <c r="V66" s="61">
        <f t="shared" si="30"/>
        <v>30</v>
      </c>
      <c r="W66" s="61">
        <f t="shared" si="30"/>
        <v>150</v>
      </c>
      <c r="X66" s="61">
        <f t="shared" si="30"/>
        <v>0</v>
      </c>
      <c r="Y66" s="61">
        <f t="shared" si="30"/>
        <v>15</v>
      </c>
      <c r="Z66" s="62">
        <f t="shared" si="30"/>
        <v>60</v>
      </c>
      <c r="AA66" s="62">
        <f t="shared" si="30"/>
        <v>30</v>
      </c>
      <c r="AB66" s="62">
        <f t="shared" si="30"/>
        <v>90</v>
      </c>
      <c r="AC66" s="62">
        <f t="shared" si="30"/>
        <v>30</v>
      </c>
      <c r="AD66" s="62">
        <f t="shared" si="30"/>
        <v>19</v>
      </c>
      <c r="AE66" s="63">
        <f t="shared" si="30"/>
        <v>30</v>
      </c>
      <c r="AF66" s="63">
        <f t="shared" si="30"/>
        <v>30</v>
      </c>
      <c r="AG66" s="63">
        <f t="shared" si="30"/>
        <v>90</v>
      </c>
      <c r="AH66" s="63">
        <f t="shared" si="30"/>
        <v>30</v>
      </c>
      <c r="AI66" s="63">
        <f t="shared" si="30"/>
        <v>23</v>
      </c>
      <c r="AJ66" s="85">
        <f t="shared" si="27"/>
        <v>1515</v>
      </c>
      <c r="AK66" s="73">
        <f t="shared" si="28"/>
        <v>125</v>
      </c>
    </row>
    <row r="67" spans="1:37" ht="20.100000000000001" customHeight="1" x14ac:dyDescent="0.25">
      <c r="A67" s="107" t="s">
        <v>86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9"/>
    </row>
    <row r="68" spans="1:37" ht="20.100000000000001" customHeight="1" x14ac:dyDescent="0.25">
      <c r="A68" s="75">
        <v>40</v>
      </c>
      <c r="B68" s="40" t="s">
        <v>87</v>
      </c>
      <c r="C68" s="13"/>
      <c r="D68" s="13">
        <v>3</v>
      </c>
      <c r="E68" s="13"/>
      <c r="F68" s="14"/>
      <c r="G68" s="14"/>
      <c r="H68" s="14"/>
      <c r="I68" s="14"/>
      <c r="J68" s="14"/>
      <c r="K68" s="24"/>
      <c r="L68" s="24"/>
      <c r="M68" s="24"/>
      <c r="N68" s="24"/>
      <c r="O68" s="24"/>
      <c r="P68" s="25">
        <v>30</v>
      </c>
      <c r="Q68" s="25"/>
      <c r="R68" s="25"/>
      <c r="S68" s="25"/>
      <c r="T68" s="58">
        <v>2</v>
      </c>
      <c r="U68" s="26"/>
      <c r="V68" s="26"/>
      <c r="W68" s="26"/>
      <c r="X68" s="26"/>
      <c r="Y68" s="26"/>
      <c r="Z68" s="27"/>
      <c r="AA68" s="27"/>
      <c r="AB68" s="27"/>
      <c r="AC68" s="27"/>
      <c r="AD68" s="27"/>
      <c r="AE68" s="29"/>
      <c r="AF68" s="29"/>
      <c r="AG68" s="29"/>
      <c r="AH68" s="29"/>
      <c r="AI68" s="29"/>
      <c r="AJ68" s="13">
        <f>SUM(F68:AI68)-AK68</f>
        <v>30</v>
      </c>
      <c r="AK68" s="72">
        <f t="shared" ref="AK68" si="31">J68+O68+T68+Y68+AD68+AI68</f>
        <v>2</v>
      </c>
    </row>
    <row r="69" spans="1:37" ht="20.100000000000001" customHeight="1" x14ac:dyDescent="0.25">
      <c r="A69" s="75">
        <v>41</v>
      </c>
      <c r="B69" s="40" t="s">
        <v>88</v>
      </c>
      <c r="C69" s="13"/>
      <c r="D69" s="13">
        <v>3</v>
      </c>
      <c r="E69" s="13"/>
      <c r="F69" s="14"/>
      <c r="G69" s="14"/>
      <c r="H69" s="14"/>
      <c r="I69" s="14"/>
      <c r="J69" s="14"/>
      <c r="K69" s="24"/>
      <c r="L69" s="24"/>
      <c r="M69" s="24"/>
      <c r="N69" s="24"/>
      <c r="O69" s="24"/>
      <c r="P69" s="25"/>
      <c r="Q69" s="25"/>
      <c r="R69" s="25">
        <v>30</v>
      </c>
      <c r="S69" s="25"/>
      <c r="T69" s="25">
        <v>3</v>
      </c>
      <c r="U69" s="26"/>
      <c r="V69" s="26"/>
      <c r="W69" s="26"/>
      <c r="X69" s="26"/>
      <c r="Y69" s="26"/>
      <c r="Z69" s="27"/>
      <c r="AA69" s="27"/>
      <c r="AB69" s="27"/>
      <c r="AC69" s="27"/>
      <c r="AD69" s="27"/>
      <c r="AE69" s="29"/>
      <c r="AF69" s="29"/>
      <c r="AG69" s="29"/>
      <c r="AH69" s="29"/>
      <c r="AI69" s="29"/>
      <c r="AJ69" s="13">
        <f t="shared" ref="AJ69:AJ78" si="32">SUM(F69:AI69)-AK69</f>
        <v>30</v>
      </c>
      <c r="AK69" s="72">
        <f t="shared" ref="AK69:AK78" si="33">J69+O69+T69+Y69+AD69+AI69</f>
        <v>3</v>
      </c>
    </row>
    <row r="70" spans="1:37" ht="20.100000000000001" customHeight="1" x14ac:dyDescent="0.25">
      <c r="A70" s="75">
        <v>42</v>
      </c>
      <c r="B70" s="40" t="s">
        <v>89</v>
      </c>
      <c r="C70" s="13"/>
      <c r="D70" s="13">
        <v>4</v>
      </c>
      <c r="E70" s="13"/>
      <c r="F70" s="14"/>
      <c r="G70" s="14"/>
      <c r="H70" s="14"/>
      <c r="I70" s="14"/>
      <c r="J70" s="14"/>
      <c r="K70" s="24"/>
      <c r="L70" s="24"/>
      <c r="M70" s="24"/>
      <c r="N70" s="24"/>
      <c r="O70" s="24"/>
      <c r="P70" s="25"/>
      <c r="Q70" s="25"/>
      <c r="R70" s="25"/>
      <c r="S70" s="25"/>
      <c r="T70" s="25"/>
      <c r="U70" s="26"/>
      <c r="V70" s="26"/>
      <c r="W70" s="26">
        <v>30</v>
      </c>
      <c r="X70" s="26"/>
      <c r="Y70" s="57">
        <v>2</v>
      </c>
      <c r="Z70" s="27"/>
      <c r="AA70" s="27"/>
      <c r="AB70" s="27"/>
      <c r="AC70" s="27"/>
      <c r="AD70" s="27"/>
      <c r="AE70" s="29"/>
      <c r="AF70" s="29"/>
      <c r="AG70" s="29"/>
      <c r="AH70" s="29"/>
      <c r="AI70" s="29"/>
      <c r="AJ70" s="13">
        <f t="shared" ref="AJ70" si="34">SUM(F70:AI70)-AK70</f>
        <v>30</v>
      </c>
      <c r="AK70" s="72">
        <f t="shared" ref="AK70" si="35">J70+O70+T70+Y70+AD70+AI70</f>
        <v>2</v>
      </c>
    </row>
    <row r="71" spans="1:37" ht="20.100000000000001" customHeight="1" x14ac:dyDescent="0.25">
      <c r="A71" s="75">
        <v>43</v>
      </c>
      <c r="B71" s="32" t="s">
        <v>90</v>
      </c>
      <c r="C71" s="13"/>
      <c r="D71" s="13">
        <v>3</v>
      </c>
      <c r="E71" s="13"/>
      <c r="F71" s="14"/>
      <c r="G71" s="14"/>
      <c r="H71" s="14"/>
      <c r="I71" s="14"/>
      <c r="J71" s="14"/>
      <c r="K71" s="24"/>
      <c r="L71" s="24"/>
      <c r="M71" s="24"/>
      <c r="N71" s="24"/>
      <c r="O71" s="24"/>
      <c r="P71" s="25"/>
      <c r="Q71" s="25"/>
      <c r="R71" s="25">
        <v>30</v>
      </c>
      <c r="S71" s="25"/>
      <c r="T71" s="25">
        <v>3</v>
      </c>
      <c r="U71" s="26"/>
      <c r="V71" s="26"/>
      <c r="W71" s="26"/>
      <c r="X71" s="26"/>
      <c r="Y71" s="26"/>
      <c r="Z71" s="27"/>
      <c r="AA71" s="27"/>
      <c r="AB71" s="27"/>
      <c r="AC71" s="27"/>
      <c r="AD71" s="27"/>
      <c r="AE71" s="29"/>
      <c r="AF71" s="29"/>
      <c r="AG71" s="29"/>
      <c r="AH71" s="29"/>
      <c r="AI71" s="29"/>
      <c r="AJ71" s="13">
        <f t="shared" si="32"/>
        <v>30</v>
      </c>
      <c r="AK71" s="72">
        <f t="shared" si="33"/>
        <v>3</v>
      </c>
    </row>
    <row r="72" spans="1:37" ht="20.100000000000001" customHeight="1" x14ac:dyDescent="0.25">
      <c r="A72" s="75">
        <v>44</v>
      </c>
      <c r="B72" s="32" t="s">
        <v>91</v>
      </c>
      <c r="C72" s="13"/>
      <c r="D72" s="13">
        <v>4</v>
      </c>
      <c r="E72" s="13"/>
      <c r="F72" s="14"/>
      <c r="G72" s="14"/>
      <c r="H72" s="14"/>
      <c r="I72" s="14"/>
      <c r="J72" s="14"/>
      <c r="K72" s="24"/>
      <c r="L72" s="24"/>
      <c r="M72" s="24"/>
      <c r="N72" s="24"/>
      <c r="O72" s="24"/>
      <c r="P72" s="25"/>
      <c r="Q72" s="25"/>
      <c r="R72" s="25"/>
      <c r="S72" s="25"/>
      <c r="T72" s="25"/>
      <c r="U72" s="26"/>
      <c r="V72" s="26"/>
      <c r="W72" s="26">
        <v>30</v>
      </c>
      <c r="X72" s="26"/>
      <c r="Y72" s="26">
        <v>2</v>
      </c>
      <c r="Z72" s="27"/>
      <c r="AA72" s="27"/>
      <c r="AB72" s="27"/>
      <c r="AC72" s="27"/>
      <c r="AD72" s="27"/>
      <c r="AE72" s="29"/>
      <c r="AF72" s="29"/>
      <c r="AG72" s="29"/>
      <c r="AH72" s="29"/>
      <c r="AI72" s="29"/>
      <c r="AJ72" s="13">
        <f t="shared" ref="AJ72" si="36">SUM(F72:AI72)-AK72</f>
        <v>30</v>
      </c>
      <c r="AK72" s="72">
        <f t="shared" ref="AK72" si="37">J72+O72+T72+Y72+AD72+AI72</f>
        <v>2</v>
      </c>
    </row>
    <row r="73" spans="1:37" ht="20.100000000000001" customHeight="1" x14ac:dyDescent="0.25">
      <c r="A73" s="75">
        <v>45</v>
      </c>
      <c r="B73" s="40" t="s">
        <v>92</v>
      </c>
      <c r="C73" s="13"/>
      <c r="D73" s="13">
        <v>4</v>
      </c>
      <c r="E73" s="13"/>
      <c r="F73" s="14"/>
      <c r="G73" s="14"/>
      <c r="H73" s="14"/>
      <c r="I73" s="14"/>
      <c r="J73" s="14"/>
      <c r="K73" s="24"/>
      <c r="L73" s="24"/>
      <c r="M73" s="24"/>
      <c r="N73" s="24"/>
      <c r="O73" s="24"/>
      <c r="P73" s="25"/>
      <c r="Q73" s="25"/>
      <c r="R73" s="25"/>
      <c r="S73" s="25"/>
      <c r="T73" s="25"/>
      <c r="U73" s="26"/>
      <c r="V73" s="26"/>
      <c r="W73" s="26">
        <v>30</v>
      </c>
      <c r="X73" s="26"/>
      <c r="Y73" s="57">
        <v>3</v>
      </c>
      <c r="Z73" s="27"/>
      <c r="AA73" s="27"/>
      <c r="AB73" s="27"/>
      <c r="AC73" s="27"/>
      <c r="AD73" s="27"/>
      <c r="AE73" s="29"/>
      <c r="AF73" s="29"/>
      <c r="AG73" s="29"/>
      <c r="AH73" s="29"/>
      <c r="AI73" s="29"/>
      <c r="AJ73" s="13">
        <f t="shared" si="32"/>
        <v>30</v>
      </c>
      <c r="AK73" s="72">
        <f t="shared" si="33"/>
        <v>3</v>
      </c>
    </row>
    <row r="74" spans="1:37" ht="20.100000000000001" customHeight="1" x14ac:dyDescent="0.25">
      <c r="A74" s="75">
        <v>46</v>
      </c>
      <c r="B74" s="40" t="s">
        <v>93</v>
      </c>
      <c r="C74" s="13"/>
      <c r="D74" s="13">
        <v>5</v>
      </c>
      <c r="E74" s="13"/>
      <c r="F74" s="14"/>
      <c r="G74" s="14"/>
      <c r="H74" s="14"/>
      <c r="I74" s="14"/>
      <c r="J74" s="14"/>
      <c r="K74" s="24"/>
      <c r="L74" s="24"/>
      <c r="M74" s="24"/>
      <c r="N74" s="24"/>
      <c r="O74" s="24"/>
      <c r="P74" s="25"/>
      <c r="Q74" s="25"/>
      <c r="R74" s="25"/>
      <c r="S74" s="25"/>
      <c r="T74" s="25"/>
      <c r="U74" s="26"/>
      <c r="V74" s="26"/>
      <c r="W74" s="26"/>
      <c r="X74" s="26"/>
      <c r="Y74" s="26"/>
      <c r="Z74" s="27"/>
      <c r="AA74" s="27"/>
      <c r="AB74" s="27">
        <v>30</v>
      </c>
      <c r="AC74" s="27"/>
      <c r="AD74" s="27">
        <v>3</v>
      </c>
      <c r="AE74" s="29"/>
      <c r="AF74" s="29"/>
      <c r="AG74" s="29"/>
      <c r="AH74" s="29"/>
      <c r="AI74" s="29"/>
      <c r="AJ74" s="13">
        <f t="shared" ref="AJ74" si="38">SUM(F74:AI74)-AK74</f>
        <v>30</v>
      </c>
      <c r="AK74" s="72">
        <f t="shared" ref="AK74" si="39">J74+O74+T74+Y74+AD74+AI74</f>
        <v>3</v>
      </c>
    </row>
    <row r="75" spans="1:37" ht="20.100000000000001" customHeight="1" x14ac:dyDescent="0.25">
      <c r="A75" s="75">
        <v>47</v>
      </c>
      <c r="B75" s="40" t="s">
        <v>94</v>
      </c>
      <c r="C75" s="13"/>
      <c r="D75" s="13">
        <v>5</v>
      </c>
      <c r="E75" s="13"/>
      <c r="F75" s="14"/>
      <c r="G75" s="14"/>
      <c r="H75" s="14"/>
      <c r="I75" s="14"/>
      <c r="J75" s="14"/>
      <c r="K75" s="24"/>
      <c r="L75" s="24"/>
      <c r="M75" s="24"/>
      <c r="N75" s="24"/>
      <c r="O75" s="24"/>
      <c r="P75" s="25"/>
      <c r="Q75" s="25"/>
      <c r="R75" s="25"/>
      <c r="S75" s="25"/>
      <c r="T75" s="25"/>
      <c r="U75" s="26"/>
      <c r="V75" s="26"/>
      <c r="W75" s="26"/>
      <c r="X75" s="26"/>
      <c r="Y75" s="26"/>
      <c r="Z75" s="27"/>
      <c r="AA75" s="27"/>
      <c r="AB75" s="27">
        <v>30</v>
      </c>
      <c r="AC75" s="27"/>
      <c r="AD75" s="27">
        <v>2</v>
      </c>
      <c r="AE75" s="29"/>
      <c r="AF75" s="29"/>
      <c r="AG75" s="29"/>
      <c r="AH75" s="29"/>
      <c r="AI75" s="29"/>
      <c r="AJ75" s="13">
        <f t="shared" si="32"/>
        <v>30</v>
      </c>
      <c r="AK75" s="72">
        <f t="shared" si="33"/>
        <v>2</v>
      </c>
    </row>
    <row r="76" spans="1:37" ht="20.100000000000001" customHeight="1" x14ac:dyDescent="0.25">
      <c r="A76" s="75">
        <v>48</v>
      </c>
      <c r="B76" s="40" t="s">
        <v>95</v>
      </c>
      <c r="C76" s="13"/>
      <c r="D76" s="13">
        <v>5</v>
      </c>
      <c r="E76" s="13"/>
      <c r="F76" s="14"/>
      <c r="G76" s="14"/>
      <c r="H76" s="14"/>
      <c r="I76" s="14"/>
      <c r="J76" s="14"/>
      <c r="K76" s="24"/>
      <c r="L76" s="24"/>
      <c r="M76" s="24"/>
      <c r="N76" s="24"/>
      <c r="O76" s="24"/>
      <c r="P76" s="25"/>
      <c r="Q76" s="25"/>
      <c r="R76" s="25"/>
      <c r="S76" s="25"/>
      <c r="T76" s="25"/>
      <c r="U76" s="26"/>
      <c r="V76" s="26"/>
      <c r="W76" s="26"/>
      <c r="X76" s="26"/>
      <c r="Y76" s="26"/>
      <c r="Z76" s="27"/>
      <c r="AA76" s="27"/>
      <c r="AB76" s="27">
        <v>30</v>
      </c>
      <c r="AC76" s="27"/>
      <c r="AD76" s="27">
        <v>2</v>
      </c>
      <c r="AE76" s="29"/>
      <c r="AF76" s="29"/>
      <c r="AG76" s="29"/>
      <c r="AH76" s="29"/>
      <c r="AI76" s="29"/>
      <c r="AJ76" s="13">
        <f t="shared" si="32"/>
        <v>30</v>
      </c>
      <c r="AK76" s="72">
        <f t="shared" si="33"/>
        <v>2</v>
      </c>
    </row>
    <row r="77" spans="1:37" ht="20.100000000000001" customHeight="1" x14ac:dyDescent="0.25">
      <c r="A77" s="75">
        <v>50</v>
      </c>
      <c r="B77" s="40" t="s">
        <v>96</v>
      </c>
      <c r="C77" s="13"/>
      <c r="D77" s="13">
        <v>6</v>
      </c>
      <c r="E77" s="13"/>
      <c r="F77" s="14"/>
      <c r="G77" s="14"/>
      <c r="H77" s="14"/>
      <c r="I77" s="14"/>
      <c r="J77" s="14"/>
      <c r="K77" s="24"/>
      <c r="L77" s="24"/>
      <c r="M77" s="24"/>
      <c r="N77" s="24"/>
      <c r="O77" s="24"/>
      <c r="P77" s="25"/>
      <c r="Q77" s="25"/>
      <c r="R77" s="25"/>
      <c r="S77" s="25"/>
      <c r="T77" s="25"/>
      <c r="U77" s="26"/>
      <c r="V77" s="26"/>
      <c r="W77" s="26"/>
      <c r="X77" s="26"/>
      <c r="Y77" s="26"/>
      <c r="Z77" s="27"/>
      <c r="AA77" s="27"/>
      <c r="AB77" s="27"/>
      <c r="AC77" s="27"/>
      <c r="AD77" s="27"/>
      <c r="AE77" s="29"/>
      <c r="AF77" s="29">
        <v>30</v>
      </c>
      <c r="AG77" s="29"/>
      <c r="AH77" s="29"/>
      <c r="AI77" s="29">
        <v>2</v>
      </c>
      <c r="AJ77" s="13">
        <f t="shared" si="32"/>
        <v>30</v>
      </c>
      <c r="AK77" s="72">
        <f t="shared" si="33"/>
        <v>2</v>
      </c>
    </row>
    <row r="78" spans="1:37" s="8" customFormat="1" ht="20.100000000000001" customHeight="1" x14ac:dyDescent="0.25">
      <c r="A78" s="110" t="s">
        <v>49</v>
      </c>
      <c r="B78" s="111"/>
      <c r="C78" s="13"/>
      <c r="D78" s="13"/>
      <c r="E78" s="13"/>
      <c r="F78" s="42">
        <f t="shared" ref="F78:AD78" si="40">SUM(F68:F76)</f>
        <v>0</v>
      </c>
      <c r="G78" s="42">
        <f t="shared" si="40"/>
        <v>0</v>
      </c>
      <c r="H78" s="42">
        <f t="shared" si="40"/>
        <v>0</v>
      </c>
      <c r="I78" s="42">
        <f t="shared" si="40"/>
        <v>0</v>
      </c>
      <c r="J78" s="42">
        <f t="shared" si="40"/>
        <v>0</v>
      </c>
      <c r="K78" s="43">
        <f t="shared" si="40"/>
        <v>0</v>
      </c>
      <c r="L78" s="43">
        <f t="shared" si="40"/>
        <v>0</v>
      </c>
      <c r="M78" s="43">
        <f t="shared" si="40"/>
        <v>0</v>
      </c>
      <c r="N78" s="43">
        <f t="shared" si="40"/>
        <v>0</v>
      </c>
      <c r="O78" s="43">
        <f t="shared" si="40"/>
        <v>0</v>
      </c>
      <c r="P78" s="44">
        <f t="shared" si="40"/>
        <v>30</v>
      </c>
      <c r="Q78" s="44">
        <f t="shared" si="40"/>
        <v>0</v>
      </c>
      <c r="R78" s="44">
        <f t="shared" si="40"/>
        <v>60</v>
      </c>
      <c r="S78" s="44">
        <f t="shared" si="40"/>
        <v>0</v>
      </c>
      <c r="T78" s="44">
        <f t="shared" si="40"/>
        <v>8</v>
      </c>
      <c r="U78" s="64">
        <f t="shared" si="40"/>
        <v>0</v>
      </c>
      <c r="V78" s="64">
        <f t="shared" si="40"/>
        <v>0</v>
      </c>
      <c r="W78" s="64">
        <f t="shared" si="40"/>
        <v>90</v>
      </c>
      <c r="X78" s="64">
        <f t="shared" si="40"/>
        <v>0</v>
      </c>
      <c r="Y78" s="64">
        <f t="shared" si="40"/>
        <v>7</v>
      </c>
      <c r="Z78" s="65">
        <f t="shared" si="40"/>
        <v>0</v>
      </c>
      <c r="AA78" s="65">
        <f t="shared" si="40"/>
        <v>0</v>
      </c>
      <c r="AB78" s="65">
        <f t="shared" si="40"/>
        <v>90</v>
      </c>
      <c r="AC78" s="65">
        <f t="shared" si="40"/>
        <v>0</v>
      </c>
      <c r="AD78" s="65">
        <f t="shared" si="40"/>
        <v>7</v>
      </c>
      <c r="AE78" s="66">
        <f>SUM(AE68:AE77)</f>
        <v>0</v>
      </c>
      <c r="AF78" s="66">
        <f>SUM(AF68:AF77)</f>
        <v>30</v>
      </c>
      <c r="AG78" s="66">
        <f>SUM(AG68:AG77)</f>
        <v>0</v>
      </c>
      <c r="AH78" s="66">
        <f>SUM(AH68:AH77)</f>
        <v>0</v>
      </c>
      <c r="AI78" s="66">
        <f>SUM(AI68:AI77)</f>
        <v>2</v>
      </c>
      <c r="AJ78" s="48">
        <f t="shared" si="32"/>
        <v>300</v>
      </c>
      <c r="AK78" s="73">
        <f t="shared" si="33"/>
        <v>24</v>
      </c>
    </row>
    <row r="79" spans="1:37" s="8" customFormat="1" ht="20.100000000000001" customHeight="1" x14ac:dyDescent="0.25">
      <c r="A79" s="107" t="s">
        <v>97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9"/>
    </row>
    <row r="80" spans="1:37" s="7" customFormat="1" ht="20.100000000000001" customHeight="1" x14ac:dyDescent="0.25">
      <c r="A80" s="74">
        <v>51</v>
      </c>
      <c r="B80" s="40" t="s">
        <v>98</v>
      </c>
      <c r="C80" s="13"/>
      <c r="D80" s="13">
        <v>3</v>
      </c>
      <c r="E80" s="13"/>
      <c r="F80" s="14"/>
      <c r="G80" s="14"/>
      <c r="H80" s="14"/>
      <c r="I80" s="14"/>
      <c r="J80" s="14"/>
      <c r="K80" s="24"/>
      <c r="L80" s="24"/>
      <c r="M80" s="24"/>
      <c r="N80" s="24"/>
      <c r="O80" s="24"/>
      <c r="P80" s="25"/>
      <c r="Q80" s="25"/>
      <c r="R80" s="25">
        <v>30</v>
      </c>
      <c r="S80" s="25"/>
      <c r="T80" s="25">
        <v>2</v>
      </c>
      <c r="U80" s="26"/>
      <c r="V80" s="26"/>
      <c r="W80" s="26"/>
      <c r="X80" s="26"/>
      <c r="Y80" s="26"/>
      <c r="Z80" s="27"/>
      <c r="AA80" s="27"/>
      <c r="AB80" s="27"/>
      <c r="AC80" s="27"/>
      <c r="AD80" s="27"/>
      <c r="AE80" s="29"/>
      <c r="AF80" s="29"/>
      <c r="AG80" s="29"/>
      <c r="AH80" s="29"/>
      <c r="AI80" s="29"/>
      <c r="AJ80" s="13">
        <f>SUM(F80:AI80)-AK80</f>
        <v>30</v>
      </c>
      <c r="AK80" s="72">
        <f>J80+O80+T80+Y80+AD80+AI80</f>
        <v>2</v>
      </c>
    </row>
    <row r="81" spans="1:37" s="7" customFormat="1" ht="20.100000000000001" customHeight="1" x14ac:dyDescent="0.25">
      <c r="A81" s="74">
        <v>52</v>
      </c>
      <c r="B81" s="40" t="s">
        <v>99</v>
      </c>
      <c r="C81" s="13"/>
      <c r="D81" s="13">
        <v>3</v>
      </c>
      <c r="E81" s="13"/>
      <c r="F81" s="14"/>
      <c r="G81" s="14"/>
      <c r="H81" s="14"/>
      <c r="I81" s="14"/>
      <c r="J81" s="14"/>
      <c r="K81" s="24"/>
      <c r="L81" s="24"/>
      <c r="M81" s="24"/>
      <c r="N81" s="24"/>
      <c r="O81" s="24"/>
      <c r="P81" s="25"/>
      <c r="Q81" s="25">
        <v>30</v>
      </c>
      <c r="R81" s="25"/>
      <c r="S81" s="25"/>
      <c r="T81" s="25">
        <v>3</v>
      </c>
      <c r="U81" s="26"/>
      <c r="V81" s="26"/>
      <c r="W81" s="26"/>
      <c r="X81" s="26"/>
      <c r="Y81" s="26"/>
      <c r="Z81" s="27"/>
      <c r="AA81" s="27"/>
      <c r="AB81" s="27"/>
      <c r="AC81" s="27"/>
      <c r="AD81" s="27"/>
      <c r="AE81" s="29"/>
      <c r="AF81" s="29"/>
      <c r="AG81" s="29"/>
      <c r="AH81" s="29"/>
      <c r="AI81" s="29"/>
      <c r="AJ81" s="13">
        <f t="shared" ref="AJ81:AJ90" si="41">SUM(F81:AI81)-AK81</f>
        <v>30</v>
      </c>
      <c r="AK81" s="72">
        <f t="shared" ref="AK81:AK90" si="42">J81+O81+T81+Y81+AD81+AI81</f>
        <v>3</v>
      </c>
    </row>
    <row r="82" spans="1:37" s="7" customFormat="1" ht="20.100000000000001" customHeight="1" x14ac:dyDescent="0.25">
      <c r="A82" s="74">
        <v>53</v>
      </c>
      <c r="B82" s="40" t="s">
        <v>100</v>
      </c>
      <c r="C82" s="13"/>
      <c r="D82" s="13">
        <v>3</v>
      </c>
      <c r="E82" s="13"/>
      <c r="F82" s="14"/>
      <c r="G82" s="14"/>
      <c r="H82" s="14"/>
      <c r="I82" s="14"/>
      <c r="J82" s="14"/>
      <c r="K82" s="24"/>
      <c r="L82" s="24"/>
      <c r="M82" s="24"/>
      <c r="N82" s="24"/>
      <c r="O82" s="24"/>
      <c r="P82" s="25"/>
      <c r="Q82" s="25"/>
      <c r="R82" s="25">
        <v>30</v>
      </c>
      <c r="S82" s="25"/>
      <c r="T82" s="25">
        <v>3</v>
      </c>
      <c r="U82" s="26"/>
      <c r="V82" s="26"/>
      <c r="W82" s="26"/>
      <c r="X82" s="26"/>
      <c r="Y82" s="26"/>
      <c r="Z82" s="27"/>
      <c r="AA82" s="27"/>
      <c r="AB82" s="27"/>
      <c r="AC82" s="27"/>
      <c r="AD82" s="27"/>
      <c r="AE82" s="29"/>
      <c r="AF82" s="29"/>
      <c r="AG82" s="29"/>
      <c r="AH82" s="29"/>
      <c r="AI82" s="29"/>
      <c r="AJ82" s="13">
        <f t="shared" si="41"/>
        <v>30</v>
      </c>
      <c r="AK82" s="72">
        <f t="shared" si="42"/>
        <v>3</v>
      </c>
    </row>
    <row r="83" spans="1:37" s="7" customFormat="1" ht="20.100000000000001" customHeight="1" x14ac:dyDescent="0.25">
      <c r="A83" s="74">
        <v>54</v>
      </c>
      <c r="B83" s="40" t="s">
        <v>101</v>
      </c>
      <c r="C83" s="13"/>
      <c r="D83" s="13">
        <v>4</v>
      </c>
      <c r="E83" s="13"/>
      <c r="F83" s="14"/>
      <c r="G83" s="14"/>
      <c r="H83" s="14"/>
      <c r="I83" s="14"/>
      <c r="J83" s="14"/>
      <c r="K83" s="24"/>
      <c r="L83" s="24"/>
      <c r="M83" s="24"/>
      <c r="N83" s="24"/>
      <c r="O83" s="24"/>
      <c r="P83" s="25"/>
      <c r="Q83" s="25"/>
      <c r="R83" s="25"/>
      <c r="S83" s="25"/>
      <c r="T83" s="25"/>
      <c r="U83" s="26"/>
      <c r="V83" s="26"/>
      <c r="W83" s="26">
        <v>30</v>
      </c>
      <c r="X83" s="26"/>
      <c r="Y83" s="26">
        <v>2</v>
      </c>
      <c r="Z83" s="27"/>
      <c r="AA83" s="27"/>
      <c r="AB83" s="27"/>
      <c r="AC83" s="27"/>
      <c r="AD83" s="27"/>
      <c r="AE83" s="29"/>
      <c r="AF83" s="29"/>
      <c r="AG83" s="29"/>
      <c r="AH83" s="29"/>
      <c r="AI83" s="29"/>
      <c r="AJ83" s="13">
        <f t="shared" ref="AJ83" si="43">SUM(F83:AI83)-AK83</f>
        <v>30</v>
      </c>
      <c r="AK83" s="72">
        <f t="shared" ref="AK83" si="44">J83+O83+T83+Y83+AD83+AI83</f>
        <v>2</v>
      </c>
    </row>
    <row r="84" spans="1:37" s="7" customFormat="1" ht="20.100000000000001" customHeight="1" x14ac:dyDescent="0.25">
      <c r="A84" s="74">
        <v>55</v>
      </c>
      <c r="B84" s="40" t="s">
        <v>102</v>
      </c>
      <c r="C84" s="13"/>
      <c r="D84" s="13">
        <v>4</v>
      </c>
      <c r="E84" s="13"/>
      <c r="F84" s="14"/>
      <c r="G84" s="14"/>
      <c r="H84" s="14"/>
      <c r="I84" s="14"/>
      <c r="J84" s="14"/>
      <c r="K84" s="24"/>
      <c r="L84" s="24"/>
      <c r="M84" s="24"/>
      <c r="N84" s="24"/>
      <c r="O84" s="24"/>
      <c r="P84" s="25"/>
      <c r="Q84" s="25"/>
      <c r="R84" s="25"/>
      <c r="S84" s="25"/>
      <c r="T84" s="25"/>
      <c r="U84" s="26">
        <v>30</v>
      </c>
      <c r="V84" s="26"/>
      <c r="W84" s="26"/>
      <c r="X84" s="26"/>
      <c r="Y84" s="57">
        <v>2</v>
      </c>
      <c r="Z84" s="27"/>
      <c r="AA84" s="27"/>
      <c r="AB84" s="27"/>
      <c r="AC84" s="27"/>
      <c r="AD84" s="27"/>
      <c r="AE84" s="29"/>
      <c r="AF84" s="29"/>
      <c r="AG84" s="29"/>
      <c r="AH84" s="29"/>
      <c r="AI84" s="29"/>
      <c r="AJ84" s="13">
        <f t="shared" si="41"/>
        <v>30</v>
      </c>
      <c r="AK84" s="72">
        <f t="shared" si="42"/>
        <v>2</v>
      </c>
    </row>
    <row r="85" spans="1:37" s="7" customFormat="1" ht="20.100000000000001" customHeight="1" x14ac:dyDescent="0.25">
      <c r="A85" s="74">
        <v>56</v>
      </c>
      <c r="B85" s="40" t="s">
        <v>103</v>
      </c>
      <c r="C85" s="13"/>
      <c r="D85" s="13">
        <v>4</v>
      </c>
      <c r="E85" s="13"/>
      <c r="F85" s="14"/>
      <c r="G85" s="14"/>
      <c r="H85" s="14"/>
      <c r="I85" s="14"/>
      <c r="J85" s="14"/>
      <c r="K85" s="24"/>
      <c r="L85" s="24"/>
      <c r="M85" s="24"/>
      <c r="N85" s="24"/>
      <c r="O85" s="24"/>
      <c r="P85" s="25"/>
      <c r="Q85" s="25"/>
      <c r="R85" s="25"/>
      <c r="S85" s="25"/>
      <c r="T85" s="25"/>
      <c r="U85" s="26"/>
      <c r="V85" s="26"/>
      <c r="W85" s="26">
        <v>30</v>
      </c>
      <c r="X85" s="26"/>
      <c r="Y85" s="26">
        <v>3</v>
      </c>
      <c r="Z85" s="27"/>
      <c r="AA85" s="27"/>
      <c r="AB85" s="27"/>
      <c r="AC85" s="27"/>
      <c r="AD85" s="27"/>
      <c r="AE85" s="29"/>
      <c r="AF85" s="29"/>
      <c r="AG85" s="29"/>
      <c r="AH85" s="29"/>
      <c r="AI85" s="29"/>
      <c r="AJ85" s="13">
        <f t="shared" si="41"/>
        <v>30</v>
      </c>
      <c r="AK85" s="72">
        <f t="shared" si="42"/>
        <v>3</v>
      </c>
    </row>
    <row r="86" spans="1:37" s="7" customFormat="1" ht="20.100000000000001" customHeight="1" x14ac:dyDescent="0.25">
      <c r="A86" s="74">
        <v>57</v>
      </c>
      <c r="B86" s="40" t="s">
        <v>104</v>
      </c>
      <c r="C86" s="13"/>
      <c r="D86" s="13">
        <v>5</v>
      </c>
      <c r="E86" s="13"/>
      <c r="F86" s="14"/>
      <c r="G86" s="14"/>
      <c r="H86" s="14"/>
      <c r="I86" s="14"/>
      <c r="J86" s="14"/>
      <c r="K86" s="24"/>
      <c r="L86" s="24"/>
      <c r="M86" s="24"/>
      <c r="N86" s="24"/>
      <c r="O86" s="24"/>
      <c r="P86" s="25"/>
      <c r="Q86" s="25"/>
      <c r="R86" s="25"/>
      <c r="S86" s="25"/>
      <c r="T86" s="25"/>
      <c r="U86" s="26"/>
      <c r="V86" s="26"/>
      <c r="W86" s="26"/>
      <c r="X86" s="26"/>
      <c r="Y86" s="26"/>
      <c r="Z86" s="27"/>
      <c r="AA86" s="27"/>
      <c r="AB86" s="27">
        <v>30</v>
      </c>
      <c r="AC86" s="27"/>
      <c r="AD86" s="27">
        <v>3</v>
      </c>
      <c r="AE86" s="29"/>
      <c r="AF86" s="29"/>
      <c r="AG86" s="29"/>
      <c r="AH86" s="29"/>
      <c r="AI86" s="29"/>
      <c r="AJ86" s="13">
        <f t="shared" ref="AJ86" si="45">SUM(F86:AI86)-AK86</f>
        <v>30</v>
      </c>
      <c r="AK86" s="72">
        <f t="shared" ref="AK86" si="46">J86+O86+T86+Y86+AD86+AI86</f>
        <v>3</v>
      </c>
    </row>
    <row r="87" spans="1:37" s="7" customFormat="1" ht="20.100000000000001" customHeight="1" x14ac:dyDescent="0.25">
      <c r="A87" s="74">
        <v>58</v>
      </c>
      <c r="B87" s="40" t="s">
        <v>105</v>
      </c>
      <c r="C87" s="13"/>
      <c r="D87" s="13">
        <v>5</v>
      </c>
      <c r="E87" s="13"/>
      <c r="F87" s="14"/>
      <c r="G87" s="14"/>
      <c r="H87" s="14"/>
      <c r="I87" s="14"/>
      <c r="J87" s="14"/>
      <c r="K87" s="24"/>
      <c r="L87" s="24"/>
      <c r="M87" s="24"/>
      <c r="N87" s="24"/>
      <c r="O87" s="24"/>
      <c r="P87" s="25"/>
      <c r="Q87" s="25"/>
      <c r="R87" s="25"/>
      <c r="S87" s="25"/>
      <c r="T87" s="25"/>
      <c r="U87" s="26"/>
      <c r="V87" s="26"/>
      <c r="W87" s="26"/>
      <c r="X87" s="26"/>
      <c r="Y87" s="26"/>
      <c r="Z87" s="27"/>
      <c r="AA87" s="27">
        <v>30</v>
      </c>
      <c r="AB87" s="27"/>
      <c r="AC87" s="27"/>
      <c r="AD87" s="27">
        <v>2</v>
      </c>
      <c r="AE87" s="29"/>
      <c r="AF87" s="29"/>
      <c r="AG87" s="29"/>
      <c r="AH87" s="29"/>
      <c r="AI87" s="29"/>
      <c r="AJ87" s="13">
        <f t="shared" si="41"/>
        <v>30</v>
      </c>
      <c r="AK87" s="72">
        <f t="shared" si="42"/>
        <v>2</v>
      </c>
    </row>
    <row r="88" spans="1:37" s="7" customFormat="1" ht="20.100000000000001" customHeight="1" x14ac:dyDescent="0.25">
      <c r="A88" s="74">
        <v>59</v>
      </c>
      <c r="B88" s="40" t="s">
        <v>106</v>
      </c>
      <c r="C88" s="13"/>
      <c r="D88" s="13">
        <v>5</v>
      </c>
      <c r="E88" s="13"/>
      <c r="F88" s="14"/>
      <c r="G88" s="14"/>
      <c r="H88" s="14"/>
      <c r="I88" s="14"/>
      <c r="J88" s="14"/>
      <c r="K88" s="24"/>
      <c r="L88" s="24"/>
      <c r="M88" s="24"/>
      <c r="N88" s="24"/>
      <c r="O88" s="24"/>
      <c r="P88" s="25"/>
      <c r="Q88" s="25"/>
      <c r="R88" s="25"/>
      <c r="S88" s="25"/>
      <c r="T88" s="25"/>
      <c r="U88" s="26"/>
      <c r="V88" s="26"/>
      <c r="W88" s="26"/>
      <c r="X88" s="26"/>
      <c r="Y88" s="26"/>
      <c r="Z88" s="27"/>
      <c r="AA88" s="27"/>
      <c r="AB88" s="27">
        <v>30</v>
      </c>
      <c r="AC88" s="27"/>
      <c r="AD88" s="27">
        <v>2</v>
      </c>
      <c r="AE88" s="29"/>
      <c r="AF88" s="29"/>
      <c r="AG88" s="29"/>
      <c r="AH88" s="29"/>
      <c r="AI88" s="29"/>
      <c r="AJ88" s="13">
        <f t="shared" si="41"/>
        <v>30</v>
      </c>
      <c r="AK88" s="72">
        <f t="shared" si="42"/>
        <v>2</v>
      </c>
    </row>
    <row r="89" spans="1:37" s="7" customFormat="1" ht="20.100000000000001" customHeight="1" x14ac:dyDescent="0.25">
      <c r="A89" s="74">
        <v>60</v>
      </c>
      <c r="B89" s="40" t="s">
        <v>107</v>
      </c>
      <c r="C89" s="13"/>
      <c r="D89" s="13">
        <v>6</v>
      </c>
      <c r="E89" s="13"/>
      <c r="F89" s="14"/>
      <c r="G89" s="14"/>
      <c r="H89" s="14"/>
      <c r="I89" s="14"/>
      <c r="J89" s="14"/>
      <c r="K89" s="24"/>
      <c r="L89" s="24"/>
      <c r="M89" s="24"/>
      <c r="N89" s="24"/>
      <c r="O89" s="24"/>
      <c r="P89" s="25"/>
      <c r="Q89" s="25"/>
      <c r="R89" s="25"/>
      <c r="S89" s="25"/>
      <c r="T89" s="25"/>
      <c r="U89" s="26"/>
      <c r="V89" s="26"/>
      <c r="W89" s="26"/>
      <c r="X89" s="26"/>
      <c r="Y89" s="26"/>
      <c r="Z89" s="27"/>
      <c r="AA89" s="27"/>
      <c r="AB89" s="27"/>
      <c r="AC89" s="27"/>
      <c r="AD89" s="27"/>
      <c r="AE89" s="29">
        <v>30</v>
      </c>
      <c r="AF89" s="29"/>
      <c r="AG89" s="29"/>
      <c r="AH89" s="29"/>
      <c r="AI89" s="31">
        <v>2</v>
      </c>
      <c r="AJ89" s="13">
        <f t="shared" si="41"/>
        <v>30</v>
      </c>
      <c r="AK89" s="72">
        <f t="shared" si="42"/>
        <v>2</v>
      </c>
    </row>
    <row r="90" spans="1:37" s="7" customFormat="1" ht="20.100000000000001" customHeight="1" x14ac:dyDescent="0.25">
      <c r="A90" s="105" t="s">
        <v>49</v>
      </c>
      <c r="B90" s="106"/>
      <c r="C90" s="13"/>
      <c r="D90" s="13"/>
      <c r="E90" s="13"/>
      <c r="F90" s="42">
        <f t="shared" ref="F90:AI90" si="47">SUM(F80:F89)</f>
        <v>0</v>
      </c>
      <c r="G90" s="42">
        <f t="shared" si="47"/>
        <v>0</v>
      </c>
      <c r="H90" s="42">
        <f t="shared" si="47"/>
        <v>0</v>
      </c>
      <c r="I90" s="42">
        <f t="shared" si="47"/>
        <v>0</v>
      </c>
      <c r="J90" s="42">
        <f t="shared" si="47"/>
        <v>0</v>
      </c>
      <c r="K90" s="59">
        <f t="shared" si="47"/>
        <v>0</v>
      </c>
      <c r="L90" s="59">
        <f t="shared" si="47"/>
        <v>0</v>
      </c>
      <c r="M90" s="59">
        <f t="shared" si="47"/>
        <v>0</v>
      </c>
      <c r="N90" s="59">
        <f t="shared" si="47"/>
        <v>0</v>
      </c>
      <c r="O90" s="59">
        <f t="shared" si="47"/>
        <v>0</v>
      </c>
      <c r="P90" s="60">
        <f t="shared" si="47"/>
        <v>0</v>
      </c>
      <c r="Q90" s="60">
        <f t="shared" si="47"/>
        <v>30</v>
      </c>
      <c r="R90" s="60">
        <f t="shared" si="47"/>
        <v>60</v>
      </c>
      <c r="S90" s="60">
        <f t="shared" si="47"/>
        <v>0</v>
      </c>
      <c r="T90" s="60">
        <f t="shared" si="47"/>
        <v>8</v>
      </c>
      <c r="U90" s="61">
        <f t="shared" si="47"/>
        <v>30</v>
      </c>
      <c r="V90" s="61">
        <f t="shared" si="47"/>
        <v>0</v>
      </c>
      <c r="W90" s="61">
        <f t="shared" si="47"/>
        <v>60</v>
      </c>
      <c r="X90" s="61">
        <f t="shared" si="47"/>
        <v>0</v>
      </c>
      <c r="Y90" s="61">
        <f t="shared" si="47"/>
        <v>7</v>
      </c>
      <c r="Z90" s="62">
        <f t="shared" si="47"/>
        <v>0</v>
      </c>
      <c r="AA90" s="62">
        <f t="shared" si="47"/>
        <v>30</v>
      </c>
      <c r="AB90" s="62">
        <f t="shared" si="47"/>
        <v>60</v>
      </c>
      <c r="AC90" s="62">
        <f t="shared" si="47"/>
        <v>0</v>
      </c>
      <c r="AD90" s="62">
        <f t="shared" si="47"/>
        <v>7</v>
      </c>
      <c r="AE90" s="63">
        <f t="shared" si="47"/>
        <v>30</v>
      </c>
      <c r="AF90" s="63">
        <f t="shared" si="47"/>
        <v>0</v>
      </c>
      <c r="AG90" s="63">
        <f t="shared" si="47"/>
        <v>0</v>
      </c>
      <c r="AH90" s="63">
        <f t="shared" si="47"/>
        <v>0</v>
      </c>
      <c r="AI90" s="63">
        <f t="shared" si="47"/>
        <v>2</v>
      </c>
      <c r="AJ90" s="48">
        <f t="shared" si="41"/>
        <v>300</v>
      </c>
      <c r="AK90" s="73">
        <f t="shared" si="42"/>
        <v>24</v>
      </c>
    </row>
    <row r="91" spans="1:37" ht="20.100000000000001" customHeight="1" x14ac:dyDescent="0.25">
      <c r="A91" s="107" t="s">
        <v>108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9"/>
    </row>
    <row r="92" spans="1:37" ht="18" customHeight="1" x14ac:dyDescent="0.25">
      <c r="A92" s="75">
        <v>62</v>
      </c>
      <c r="B92" s="32" t="s">
        <v>109</v>
      </c>
      <c r="C92" s="13"/>
      <c r="D92" s="13">
        <v>3</v>
      </c>
      <c r="E92" s="13"/>
      <c r="F92" s="14"/>
      <c r="G92" s="14"/>
      <c r="H92" s="14"/>
      <c r="I92" s="14"/>
      <c r="J92" s="14"/>
      <c r="K92" s="24"/>
      <c r="L92" s="24"/>
      <c r="M92" s="24"/>
      <c r="N92" s="24"/>
      <c r="O92" s="24"/>
      <c r="P92" s="25">
        <v>30</v>
      </c>
      <c r="Q92" s="25"/>
      <c r="R92" s="25"/>
      <c r="S92" s="25"/>
      <c r="T92" s="25">
        <v>2</v>
      </c>
      <c r="U92" s="26"/>
      <c r="V92" s="26"/>
      <c r="W92" s="26"/>
      <c r="X92" s="26"/>
      <c r="Y92" s="26"/>
      <c r="Z92" s="27"/>
      <c r="AA92" s="27"/>
      <c r="AB92" s="27"/>
      <c r="AC92" s="27"/>
      <c r="AD92" s="27"/>
      <c r="AE92" s="29"/>
      <c r="AF92" s="29"/>
      <c r="AG92" s="29"/>
      <c r="AH92" s="29"/>
      <c r="AI92" s="29"/>
      <c r="AJ92" s="13">
        <f>SUM(F92:AI92)-AK92</f>
        <v>30</v>
      </c>
      <c r="AK92" s="72">
        <f>J92+O92+T92+Y92+AD92+AI92</f>
        <v>2</v>
      </c>
    </row>
    <row r="93" spans="1:37" ht="18" customHeight="1" x14ac:dyDescent="0.25">
      <c r="A93" s="75">
        <v>63</v>
      </c>
      <c r="B93" s="32" t="s">
        <v>110</v>
      </c>
      <c r="C93" s="13"/>
      <c r="D93" s="13">
        <v>4</v>
      </c>
      <c r="E93" s="13"/>
      <c r="F93" s="14"/>
      <c r="G93" s="14"/>
      <c r="H93" s="14"/>
      <c r="I93" s="14"/>
      <c r="J93" s="14"/>
      <c r="K93" s="24"/>
      <c r="L93" s="24"/>
      <c r="M93" s="24"/>
      <c r="N93" s="24"/>
      <c r="O93" s="24"/>
      <c r="P93" s="25"/>
      <c r="Q93" s="25"/>
      <c r="R93" s="25"/>
      <c r="S93" s="25"/>
      <c r="T93" s="25"/>
      <c r="U93" s="26">
        <v>30</v>
      </c>
      <c r="V93" s="26"/>
      <c r="W93" s="26"/>
      <c r="X93" s="26"/>
      <c r="Y93" s="26">
        <v>2</v>
      </c>
      <c r="Z93" s="27"/>
      <c r="AA93" s="27"/>
      <c r="AB93" s="27"/>
      <c r="AC93" s="27"/>
      <c r="AD93" s="27"/>
      <c r="AE93" s="29"/>
      <c r="AF93" s="29"/>
      <c r="AG93" s="29"/>
      <c r="AH93" s="29"/>
      <c r="AI93" s="29"/>
      <c r="AJ93" s="13">
        <f>SUM(F93:AI93)-AK93</f>
        <v>30</v>
      </c>
      <c r="AK93" s="72">
        <f>J93+O93+T93+Y93+AD93+AI93</f>
        <v>2</v>
      </c>
    </row>
    <row r="94" spans="1:37" ht="18" customHeight="1" x14ac:dyDescent="0.25">
      <c r="A94" s="75">
        <v>64</v>
      </c>
      <c r="B94" s="32" t="s">
        <v>111</v>
      </c>
      <c r="C94" s="13"/>
      <c r="D94" s="13">
        <v>5</v>
      </c>
      <c r="E94" s="13"/>
      <c r="F94" s="14"/>
      <c r="G94" s="14"/>
      <c r="H94" s="14"/>
      <c r="I94" s="14"/>
      <c r="J94" s="14"/>
      <c r="K94" s="24"/>
      <c r="L94" s="24"/>
      <c r="M94" s="24"/>
      <c r="N94" s="24"/>
      <c r="O94" s="24"/>
      <c r="P94" s="25"/>
      <c r="Q94" s="25"/>
      <c r="R94" s="25"/>
      <c r="S94" s="25"/>
      <c r="T94" s="25"/>
      <c r="U94" s="26"/>
      <c r="V94" s="26"/>
      <c r="W94" s="26"/>
      <c r="X94" s="26"/>
      <c r="Y94" s="26"/>
      <c r="Z94" s="27">
        <v>30</v>
      </c>
      <c r="AA94" s="27"/>
      <c r="AB94" s="27"/>
      <c r="AC94" s="27"/>
      <c r="AD94" s="27">
        <v>2</v>
      </c>
      <c r="AE94" s="29"/>
      <c r="AF94" s="29"/>
      <c r="AG94" s="29"/>
      <c r="AH94" s="29"/>
      <c r="AI94" s="29"/>
      <c r="AJ94" s="13">
        <f>SUM(F94:AI94)-AK94</f>
        <v>30</v>
      </c>
      <c r="AK94" s="72">
        <f>J94+O94+T94+Y94+AD94+AI94</f>
        <v>2</v>
      </c>
    </row>
    <row r="95" spans="1:37" ht="20.100000000000001" customHeight="1" x14ac:dyDescent="0.25">
      <c r="A95" s="75">
        <v>65</v>
      </c>
      <c r="B95" s="32" t="s">
        <v>112</v>
      </c>
      <c r="C95" s="13"/>
      <c r="D95" s="13">
        <v>4</v>
      </c>
      <c r="E95" s="13"/>
      <c r="F95" s="14"/>
      <c r="G95" s="14"/>
      <c r="H95" s="14"/>
      <c r="I95" s="14"/>
      <c r="J95" s="14"/>
      <c r="K95" s="24"/>
      <c r="L95" s="24"/>
      <c r="M95" s="24"/>
      <c r="N95" s="24"/>
      <c r="O95" s="24"/>
      <c r="P95" s="25"/>
      <c r="Q95" s="25"/>
      <c r="R95" s="25"/>
      <c r="S95" s="25"/>
      <c r="T95" s="25"/>
      <c r="U95" s="26"/>
      <c r="V95" s="26"/>
      <c r="W95" s="26">
        <v>30</v>
      </c>
      <c r="X95" s="26"/>
      <c r="Y95" s="26">
        <v>2</v>
      </c>
      <c r="Z95" s="27"/>
      <c r="AA95" s="27"/>
      <c r="AB95" s="27"/>
      <c r="AC95" s="27"/>
      <c r="AD95" s="27"/>
      <c r="AE95" s="29"/>
      <c r="AF95" s="31"/>
      <c r="AG95" s="29"/>
      <c r="AH95" s="29"/>
      <c r="AI95" s="29"/>
      <c r="AJ95" s="13">
        <f t="shared" ref="AJ95:AJ97" si="48">SUM(F95:AI95)-AK95</f>
        <v>30</v>
      </c>
      <c r="AK95" s="72">
        <f t="shared" ref="AK95:AK97" si="49">J95+O95+T95+Y95+AD95+AI95</f>
        <v>2</v>
      </c>
    </row>
    <row r="96" spans="1:37" s="4" customFormat="1" ht="20.100000000000001" customHeight="1" x14ac:dyDescent="0.25">
      <c r="A96" s="74">
        <v>66</v>
      </c>
      <c r="B96" s="32" t="s">
        <v>113</v>
      </c>
      <c r="C96" s="13"/>
      <c r="D96" s="13">
        <v>3</v>
      </c>
      <c r="E96" s="13"/>
      <c r="F96" s="14"/>
      <c r="G96" s="14"/>
      <c r="H96" s="14"/>
      <c r="I96" s="14"/>
      <c r="J96" s="14"/>
      <c r="K96" s="24"/>
      <c r="L96" s="24"/>
      <c r="M96" s="24"/>
      <c r="N96" s="24"/>
      <c r="O96" s="24"/>
      <c r="P96" s="25">
        <v>30</v>
      </c>
      <c r="Q96" s="25"/>
      <c r="R96" s="25"/>
      <c r="S96" s="25"/>
      <c r="T96" s="25">
        <v>2</v>
      </c>
      <c r="U96" s="26"/>
      <c r="V96" s="26"/>
      <c r="W96" s="26"/>
      <c r="X96" s="26"/>
      <c r="Y96" s="26"/>
      <c r="Z96" s="27"/>
      <c r="AA96" s="67"/>
      <c r="AB96" s="28"/>
      <c r="AC96" s="28"/>
      <c r="AD96" s="27"/>
      <c r="AE96" s="29"/>
      <c r="AF96" s="29"/>
      <c r="AG96" s="29"/>
      <c r="AH96" s="29"/>
      <c r="AI96" s="29"/>
      <c r="AJ96" s="13">
        <f t="shared" si="48"/>
        <v>30</v>
      </c>
      <c r="AK96" s="72">
        <f t="shared" si="49"/>
        <v>2</v>
      </c>
    </row>
    <row r="97" spans="1:37" ht="20.100000000000001" customHeight="1" x14ac:dyDescent="0.25">
      <c r="A97" s="103" t="s">
        <v>49</v>
      </c>
      <c r="B97" s="104"/>
      <c r="C97" s="16"/>
      <c r="D97" s="16"/>
      <c r="E97" s="16"/>
      <c r="F97" s="17">
        <f t="shared" ref="F97:AE97" si="50">SUM(F92:F96)</f>
        <v>0</v>
      </c>
      <c r="G97" s="17">
        <f t="shared" si="50"/>
        <v>0</v>
      </c>
      <c r="H97" s="17">
        <f t="shared" si="50"/>
        <v>0</v>
      </c>
      <c r="I97" s="17">
        <f t="shared" si="50"/>
        <v>0</v>
      </c>
      <c r="J97" s="17">
        <f t="shared" si="50"/>
        <v>0</v>
      </c>
      <c r="K97" s="18">
        <f t="shared" si="50"/>
        <v>0</v>
      </c>
      <c r="L97" s="18">
        <f t="shared" si="50"/>
        <v>0</v>
      </c>
      <c r="M97" s="18">
        <f t="shared" si="50"/>
        <v>0</v>
      </c>
      <c r="N97" s="18">
        <f t="shared" si="50"/>
        <v>0</v>
      </c>
      <c r="O97" s="18">
        <f t="shared" si="50"/>
        <v>0</v>
      </c>
      <c r="P97" s="19">
        <f t="shared" si="50"/>
        <v>60</v>
      </c>
      <c r="Q97" s="19">
        <f t="shared" si="50"/>
        <v>0</v>
      </c>
      <c r="R97" s="19">
        <f t="shared" si="50"/>
        <v>0</v>
      </c>
      <c r="S97" s="19">
        <f t="shared" si="50"/>
        <v>0</v>
      </c>
      <c r="T97" s="19">
        <f t="shared" si="50"/>
        <v>4</v>
      </c>
      <c r="U97" s="20">
        <f t="shared" si="50"/>
        <v>30</v>
      </c>
      <c r="V97" s="20">
        <f t="shared" si="50"/>
        <v>0</v>
      </c>
      <c r="W97" s="20">
        <f t="shared" si="50"/>
        <v>30</v>
      </c>
      <c r="X97" s="20">
        <f t="shared" si="50"/>
        <v>0</v>
      </c>
      <c r="Y97" s="20">
        <f t="shared" si="50"/>
        <v>4</v>
      </c>
      <c r="Z97" s="21">
        <f t="shared" si="50"/>
        <v>30</v>
      </c>
      <c r="AA97" s="68">
        <f t="shared" si="50"/>
        <v>0</v>
      </c>
      <c r="AB97" s="68">
        <f t="shared" si="50"/>
        <v>0</v>
      </c>
      <c r="AC97" s="21">
        <f t="shared" si="50"/>
        <v>0</v>
      </c>
      <c r="AD97" s="21">
        <f t="shared" si="50"/>
        <v>2</v>
      </c>
      <c r="AE97" s="22">
        <f t="shared" si="50"/>
        <v>0</v>
      </c>
      <c r="AF97" s="22">
        <f>SUM(AF92:AF92)</f>
        <v>0</v>
      </c>
      <c r="AG97" s="22">
        <f>SUM(AG92:AG92)</f>
        <v>0</v>
      </c>
      <c r="AH97" s="22">
        <f>SUM(AH92:AH92)</f>
        <v>0</v>
      </c>
      <c r="AI97" s="22">
        <f>SUM(AI92:AI96)</f>
        <v>0</v>
      </c>
      <c r="AJ97" s="48">
        <f t="shared" si="48"/>
        <v>150</v>
      </c>
      <c r="AK97" s="73">
        <f t="shared" si="49"/>
        <v>10</v>
      </c>
    </row>
    <row r="98" spans="1:37" ht="20.100000000000001" customHeight="1" x14ac:dyDescent="0.25">
      <c r="A98" s="125" t="s">
        <v>114</v>
      </c>
      <c r="B98" s="119"/>
      <c r="C98" s="119"/>
      <c r="D98" s="119"/>
      <c r="E98" s="119"/>
      <c r="F98" s="19">
        <f t="shared" ref="F98:AI98" si="51">F30+F65+F78+F97</f>
        <v>90</v>
      </c>
      <c r="G98" s="19">
        <f t="shared" si="51"/>
        <v>30</v>
      </c>
      <c r="H98" s="19">
        <f t="shared" si="51"/>
        <v>180</v>
      </c>
      <c r="I98" s="19">
        <f t="shared" si="51"/>
        <v>0</v>
      </c>
      <c r="J98" s="19">
        <f t="shared" si="51"/>
        <v>30</v>
      </c>
      <c r="K98" s="69">
        <f t="shared" si="51"/>
        <v>90</v>
      </c>
      <c r="L98" s="69">
        <f t="shared" si="51"/>
        <v>90</v>
      </c>
      <c r="M98" s="69">
        <f t="shared" si="51"/>
        <v>180</v>
      </c>
      <c r="N98" s="69">
        <f t="shared" si="51"/>
        <v>0</v>
      </c>
      <c r="O98" s="69">
        <f t="shared" si="51"/>
        <v>30</v>
      </c>
      <c r="P98" s="70">
        <f t="shared" si="51"/>
        <v>135</v>
      </c>
      <c r="Q98" s="70">
        <f t="shared" si="51"/>
        <v>30</v>
      </c>
      <c r="R98" s="70">
        <f t="shared" si="51"/>
        <v>270</v>
      </c>
      <c r="S98" s="70">
        <f t="shared" si="51"/>
        <v>0</v>
      </c>
      <c r="T98" s="70">
        <f t="shared" si="51"/>
        <v>30</v>
      </c>
      <c r="U98" s="69">
        <f t="shared" si="51"/>
        <v>60</v>
      </c>
      <c r="V98" s="69">
        <f t="shared" si="51"/>
        <v>30</v>
      </c>
      <c r="W98" s="69">
        <f t="shared" si="51"/>
        <v>330</v>
      </c>
      <c r="X98" s="69">
        <f t="shared" si="51"/>
        <v>0</v>
      </c>
      <c r="Y98" s="69">
        <f t="shared" si="51"/>
        <v>30</v>
      </c>
      <c r="Z98" s="19">
        <f t="shared" si="51"/>
        <v>90</v>
      </c>
      <c r="AA98" s="19">
        <f t="shared" si="51"/>
        <v>30</v>
      </c>
      <c r="AB98" s="19">
        <f t="shared" si="51"/>
        <v>210</v>
      </c>
      <c r="AC98" s="19">
        <f t="shared" si="51"/>
        <v>30</v>
      </c>
      <c r="AD98" s="19">
        <f t="shared" si="51"/>
        <v>30</v>
      </c>
      <c r="AE98" s="69">
        <f t="shared" si="51"/>
        <v>60</v>
      </c>
      <c r="AF98" s="69">
        <f t="shared" si="51"/>
        <v>60</v>
      </c>
      <c r="AG98" s="69">
        <f t="shared" si="51"/>
        <v>120</v>
      </c>
      <c r="AH98" s="69">
        <f t="shared" si="51"/>
        <v>30</v>
      </c>
      <c r="AI98" s="69">
        <f t="shared" si="51"/>
        <v>30</v>
      </c>
      <c r="AJ98" s="48">
        <f t="shared" ref="AJ98:AJ101" si="52">SUM(F98:AI98)-AK98</f>
        <v>2145</v>
      </c>
      <c r="AK98" s="73">
        <f t="shared" ref="AK98:AK101" si="53">J98+O98+T98+Y98+AD98+AI98</f>
        <v>180</v>
      </c>
    </row>
    <row r="99" spans="1:37" ht="20.100000000000001" customHeight="1" x14ac:dyDescent="0.25">
      <c r="A99" s="125" t="s">
        <v>115</v>
      </c>
      <c r="B99" s="119"/>
      <c r="C99" s="119"/>
      <c r="D99" s="119"/>
      <c r="E99" s="119"/>
      <c r="F99" s="17">
        <f t="shared" ref="F99:AI99" si="54">F30+F66+F78+F97</f>
        <v>90</v>
      </c>
      <c r="G99" s="17">
        <f t="shared" si="54"/>
        <v>30</v>
      </c>
      <c r="H99" s="17">
        <f t="shared" si="54"/>
        <v>300</v>
      </c>
      <c r="I99" s="17">
        <f t="shared" si="54"/>
        <v>0</v>
      </c>
      <c r="J99" s="17">
        <f t="shared" si="54"/>
        <v>30</v>
      </c>
      <c r="K99" s="18">
        <f t="shared" si="54"/>
        <v>90</v>
      </c>
      <c r="L99" s="18">
        <f t="shared" si="54"/>
        <v>90</v>
      </c>
      <c r="M99" s="18">
        <f t="shared" si="54"/>
        <v>240</v>
      </c>
      <c r="N99" s="18">
        <f t="shared" si="54"/>
        <v>0</v>
      </c>
      <c r="O99" s="18">
        <f t="shared" si="54"/>
        <v>30</v>
      </c>
      <c r="P99" s="19">
        <f t="shared" si="54"/>
        <v>135</v>
      </c>
      <c r="Q99" s="19">
        <f t="shared" si="54"/>
        <v>30</v>
      </c>
      <c r="R99" s="19">
        <f t="shared" si="54"/>
        <v>270</v>
      </c>
      <c r="S99" s="19">
        <f t="shared" si="54"/>
        <v>0</v>
      </c>
      <c r="T99" s="19">
        <f t="shared" si="54"/>
        <v>30</v>
      </c>
      <c r="U99" s="20">
        <f t="shared" si="54"/>
        <v>60</v>
      </c>
      <c r="V99" s="20">
        <f t="shared" si="54"/>
        <v>30</v>
      </c>
      <c r="W99" s="20">
        <f t="shared" si="54"/>
        <v>330</v>
      </c>
      <c r="X99" s="20">
        <f t="shared" si="54"/>
        <v>0</v>
      </c>
      <c r="Y99" s="20">
        <f t="shared" si="54"/>
        <v>30</v>
      </c>
      <c r="Z99" s="21">
        <f t="shared" si="54"/>
        <v>90</v>
      </c>
      <c r="AA99" s="68">
        <f t="shared" si="54"/>
        <v>30</v>
      </c>
      <c r="AB99" s="21">
        <f t="shared" si="54"/>
        <v>210</v>
      </c>
      <c r="AC99" s="21">
        <f t="shared" si="54"/>
        <v>30</v>
      </c>
      <c r="AD99" s="21">
        <f t="shared" si="54"/>
        <v>30</v>
      </c>
      <c r="AE99" s="22">
        <f t="shared" si="54"/>
        <v>60</v>
      </c>
      <c r="AF99" s="22">
        <f t="shared" si="54"/>
        <v>60</v>
      </c>
      <c r="AG99" s="22">
        <f t="shared" si="54"/>
        <v>120</v>
      </c>
      <c r="AH99" s="22">
        <f t="shared" si="54"/>
        <v>30</v>
      </c>
      <c r="AI99" s="22">
        <f t="shared" si="54"/>
        <v>30</v>
      </c>
      <c r="AJ99" s="48">
        <f t="shared" si="52"/>
        <v>2325</v>
      </c>
      <c r="AK99" s="73">
        <f t="shared" si="53"/>
        <v>180</v>
      </c>
    </row>
    <row r="100" spans="1:37" ht="20.100000000000001" customHeight="1" x14ac:dyDescent="0.25">
      <c r="A100" s="125" t="s">
        <v>116</v>
      </c>
      <c r="B100" s="119"/>
      <c r="C100" s="119"/>
      <c r="D100" s="119"/>
      <c r="E100" s="119"/>
      <c r="F100" s="19">
        <f t="shared" ref="F100:AI100" si="55">SUM(F30,F65,F90,F97)</f>
        <v>90</v>
      </c>
      <c r="G100" s="19">
        <f t="shared" si="55"/>
        <v>30</v>
      </c>
      <c r="H100" s="19">
        <f t="shared" si="55"/>
        <v>180</v>
      </c>
      <c r="I100" s="19">
        <f t="shared" si="55"/>
        <v>0</v>
      </c>
      <c r="J100" s="19">
        <f t="shared" si="55"/>
        <v>30</v>
      </c>
      <c r="K100" s="69">
        <f t="shared" si="55"/>
        <v>90</v>
      </c>
      <c r="L100" s="69">
        <f t="shared" si="55"/>
        <v>90</v>
      </c>
      <c r="M100" s="69">
        <f t="shared" si="55"/>
        <v>180</v>
      </c>
      <c r="N100" s="69">
        <f t="shared" si="55"/>
        <v>0</v>
      </c>
      <c r="O100" s="69">
        <f t="shared" si="55"/>
        <v>30</v>
      </c>
      <c r="P100" s="70">
        <f t="shared" si="55"/>
        <v>105</v>
      </c>
      <c r="Q100" s="70">
        <f t="shared" si="55"/>
        <v>60</v>
      </c>
      <c r="R100" s="70">
        <f t="shared" si="55"/>
        <v>270</v>
      </c>
      <c r="S100" s="70">
        <f t="shared" si="55"/>
        <v>0</v>
      </c>
      <c r="T100" s="70">
        <f t="shared" si="55"/>
        <v>30</v>
      </c>
      <c r="U100" s="69">
        <f t="shared" si="55"/>
        <v>90</v>
      </c>
      <c r="V100" s="69">
        <f t="shared" si="55"/>
        <v>30</v>
      </c>
      <c r="W100" s="69">
        <f t="shared" si="55"/>
        <v>300</v>
      </c>
      <c r="X100" s="69">
        <f t="shared" si="55"/>
        <v>0</v>
      </c>
      <c r="Y100" s="69">
        <f t="shared" si="55"/>
        <v>30</v>
      </c>
      <c r="Z100" s="19">
        <f t="shared" si="55"/>
        <v>90</v>
      </c>
      <c r="AA100" s="19">
        <f t="shared" si="55"/>
        <v>60</v>
      </c>
      <c r="AB100" s="19">
        <f t="shared" si="55"/>
        <v>180</v>
      </c>
      <c r="AC100" s="19">
        <f t="shared" si="55"/>
        <v>30</v>
      </c>
      <c r="AD100" s="19">
        <f t="shared" si="55"/>
        <v>30</v>
      </c>
      <c r="AE100" s="69">
        <f t="shared" si="55"/>
        <v>90</v>
      </c>
      <c r="AF100" s="69">
        <f t="shared" si="55"/>
        <v>30</v>
      </c>
      <c r="AG100" s="69">
        <f t="shared" si="55"/>
        <v>120</v>
      </c>
      <c r="AH100" s="69">
        <f t="shared" si="55"/>
        <v>30</v>
      </c>
      <c r="AI100" s="69">
        <f t="shared" si="55"/>
        <v>30</v>
      </c>
      <c r="AJ100" s="48">
        <f t="shared" si="52"/>
        <v>2145</v>
      </c>
      <c r="AK100" s="73">
        <f t="shared" si="53"/>
        <v>180</v>
      </c>
    </row>
    <row r="101" spans="1:37" ht="20.100000000000001" customHeight="1" thickBot="1" x14ac:dyDescent="0.3">
      <c r="A101" s="112" t="s">
        <v>117</v>
      </c>
      <c r="B101" s="113"/>
      <c r="C101" s="113"/>
      <c r="D101" s="113"/>
      <c r="E101" s="113"/>
      <c r="F101" s="76">
        <f t="shared" ref="F101:AI101" si="56">SUM(F30,F66,F90,F97)</f>
        <v>90</v>
      </c>
      <c r="G101" s="76">
        <f t="shared" si="56"/>
        <v>30</v>
      </c>
      <c r="H101" s="76">
        <f t="shared" si="56"/>
        <v>300</v>
      </c>
      <c r="I101" s="76">
        <f t="shared" si="56"/>
        <v>0</v>
      </c>
      <c r="J101" s="76">
        <f t="shared" si="56"/>
        <v>30</v>
      </c>
      <c r="K101" s="77">
        <f t="shared" si="56"/>
        <v>90</v>
      </c>
      <c r="L101" s="77">
        <f t="shared" si="56"/>
        <v>90</v>
      </c>
      <c r="M101" s="77">
        <f t="shared" si="56"/>
        <v>240</v>
      </c>
      <c r="N101" s="77">
        <f t="shared" si="56"/>
        <v>0</v>
      </c>
      <c r="O101" s="77">
        <f t="shared" si="56"/>
        <v>30</v>
      </c>
      <c r="P101" s="78">
        <f t="shared" si="56"/>
        <v>105</v>
      </c>
      <c r="Q101" s="78">
        <f t="shared" si="56"/>
        <v>60</v>
      </c>
      <c r="R101" s="78">
        <f t="shared" si="56"/>
        <v>270</v>
      </c>
      <c r="S101" s="78">
        <f t="shared" si="56"/>
        <v>0</v>
      </c>
      <c r="T101" s="78">
        <f t="shared" si="56"/>
        <v>30</v>
      </c>
      <c r="U101" s="79">
        <f t="shared" si="56"/>
        <v>90</v>
      </c>
      <c r="V101" s="79">
        <f t="shared" si="56"/>
        <v>30</v>
      </c>
      <c r="W101" s="79">
        <f t="shared" si="56"/>
        <v>300</v>
      </c>
      <c r="X101" s="79">
        <f t="shared" si="56"/>
        <v>0</v>
      </c>
      <c r="Y101" s="79">
        <f t="shared" si="56"/>
        <v>30</v>
      </c>
      <c r="Z101" s="80">
        <f t="shared" si="56"/>
        <v>90</v>
      </c>
      <c r="AA101" s="80">
        <f t="shared" si="56"/>
        <v>60</v>
      </c>
      <c r="AB101" s="80">
        <f t="shared" si="56"/>
        <v>180</v>
      </c>
      <c r="AC101" s="80">
        <f t="shared" si="56"/>
        <v>30</v>
      </c>
      <c r="AD101" s="80">
        <f t="shared" si="56"/>
        <v>30</v>
      </c>
      <c r="AE101" s="81">
        <f t="shared" si="56"/>
        <v>90</v>
      </c>
      <c r="AF101" s="81">
        <f t="shared" si="56"/>
        <v>30</v>
      </c>
      <c r="AG101" s="81">
        <f t="shared" si="56"/>
        <v>120</v>
      </c>
      <c r="AH101" s="81">
        <f t="shared" si="56"/>
        <v>30</v>
      </c>
      <c r="AI101" s="81">
        <f t="shared" si="56"/>
        <v>30</v>
      </c>
      <c r="AJ101" s="82">
        <f t="shared" si="52"/>
        <v>2325</v>
      </c>
      <c r="AK101" s="83">
        <f t="shared" si="53"/>
        <v>180</v>
      </c>
    </row>
    <row r="102" spans="1:37" ht="20.100000000000001" customHeight="1" x14ac:dyDescent="0.25"/>
    <row r="103" spans="1:37" ht="20.100000000000001" customHeight="1" x14ac:dyDescent="0.25">
      <c r="B103" s="8" t="s">
        <v>118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0.100000000000001" customHeight="1" x14ac:dyDescent="0.2">
      <c r="B104" s="84" t="s">
        <v>119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20.100000000000001" customHeight="1" x14ac:dyDescent="0.25">
      <c r="B105" s="10" t="s">
        <v>120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20.100000000000001" customHeight="1" x14ac:dyDescent="0.25">
      <c r="B106" s="8" t="s">
        <v>121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20.100000000000001" customHeight="1" x14ac:dyDescent="0.25">
      <c r="B107" s="8" t="s">
        <v>122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20.100000000000001" customHeigh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5" customHeight="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15" customHeight="1" x14ac:dyDescent="0.25">
      <c r="C110" s="4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37" ht="15" customHeight="1" x14ac:dyDescent="0.25">
      <c r="C111" s="4"/>
      <c r="Y111" s="4"/>
      <c r="Z111" s="4"/>
    </row>
    <row r="112" spans="1:37" ht="15" customHeight="1" x14ac:dyDescent="0.25">
      <c r="C112" s="4"/>
      <c r="Y112" s="4"/>
      <c r="Z112" s="4"/>
    </row>
    <row r="113" spans="3:37" x14ac:dyDescent="0.25">
      <c r="C113" s="4"/>
      <c r="Y113" s="4"/>
      <c r="Z113" s="4"/>
    </row>
    <row r="114" spans="3:37" x14ac:dyDescent="0.25">
      <c r="C114" s="4"/>
      <c r="Y114" s="4"/>
      <c r="Z114" s="4"/>
    </row>
    <row r="115" spans="3:37" x14ac:dyDescent="0.25">
      <c r="C115" s="4"/>
      <c r="Y115" s="4"/>
      <c r="Z115" s="4"/>
    </row>
    <row r="116" spans="3:37" ht="15" customHeight="1" x14ac:dyDescent="0.25">
      <c r="C116" s="4"/>
      <c r="D116" s="1"/>
      <c r="AF116" s="3"/>
      <c r="AG116" s="3"/>
      <c r="AH116" s="3"/>
      <c r="AI116" s="3"/>
      <c r="AJ116" s="3"/>
      <c r="AK116" s="3"/>
    </row>
    <row r="117" spans="3:37" ht="15" customHeight="1" x14ac:dyDescent="0.25">
      <c r="C117" s="4"/>
      <c r="D117" s="1"/>
      <c r="M117" s="4"/>
      <c r="N117" s="4"/>
      <c r="Y117" s="9"/>
      <c r="Z117" s="9"/>
      <c r="AF117" s="3"/>
      <c r="AG117" s="3"/>
      <c r="AH117" s="3"/>
      <c r="AI117" s="3"/>
      <c r="AJ117" s="3"/>
      <c r="AK117" s="3"/>
    </row>
  </sheetData>
  <sheetProtection selectLockedCells="1" selectUnlockedCells="1"/>
  <mergeCells count="60">
    <mergeCell ref="A98:E98"/>
    <mergeCell ref="A99:E99"/>
    <mergeCell ref="A100:E100"/>
    <mergeCell ref="A32:A34"/>
    <mergeCell ref="D32:D34"/>
    <mergeCell ref="C35:C37"/>
    <mergeCell ref="A35:A37"/>
    <mergeCell ref="A101:E101"/>
    <mergeCell ref="A1:AK1"/>
    <mergeCell ref="A7:E7"/>
    <mergeCell ref="F7:AK7"/>
    <mergeCell ref="A8:A10"/>
    <mergeCell ref="B8:B10"/>
    <mergeCell ref="C8:E9"/>
    <mergeCell ref="F8:O8"/>
    <mergeCell ref="P8:Y8"/>
    <mergeCell ref="Z8:AI8"/>
    <mergeCell ref="AJ8:AJ10"/>
    <mergeCell ref="AK8:AK10"/>
    <mergeCell ref="F9:J9"/>
    <mergeCell ref="K9:O9"/>
    <mergeCell ref="P9:T9"/>
    <mergeCell ref="U9:Y9"/>
    <mergeCell ref="Z9:AD9"/>
    <mergeCell ref="AE9:AI9"/>
    <mergeCell ref="A11:AK11"/>
    <mergeCell ref="A97:B97"/>
    <mergeCell ref="A90:B90"/>
    <mergeCell ref="A91:AK91"/>
    <mergeCell ref="A65:B65"/>
    <mergeCell ref="A66:B66"/>
    <mergeCell ref="A67:AK67"/>
    <mergeCell ref="A78:B78"/>
    <mergeCell ref="A79:AK79"/>
    <mergeCell ref="A30:B30"/>
    <mergeCell ref="A31:AK31"/>
    <mergeCell ref="A15:A17"/>
    <mergeCell ref="D15:D17"/>
    <mergeCell ref="R15:R17"/>
    <mergeCell ref="T15:T17"/>
    <mergeCell ref="A18:A20"/>
    <mergeCell ref="D18:D20"/>
    <mergeCell ref="W18:W20"/>
    <mergeCell ref="Y18:Y20"/>
    <mergeCell ref="A21:A23"/>
    <mergeCell ref="AB21:AB23"/>
    <mergeCell ref="AD21:AD23"/>
    <mergeCell ref="A24:A26"/>
    <mergeCell ref="C24:C26"/>
    <mergeCell ref="AG24:AG26"/>
    <mergeCell ref="AI24:AI26"/>
    <mergeCell ref="D21:D23"/>
    <mergeCell ref="AJ24:AJ26"/>
    <mergeCell ref="AK24:AK26"/>
    <mergeCell ref="AJ15:AJ17"/>
    <mergeCell ref="AK15:AK17"/>
    <mergeCell ref="AJ18:AJ20"/>
    <mergeCell ref="AK18:AK20"/>
    <mergeCell ref="AJ21:AJ23"/>
    <mergeCell ref="AK21:AK23"/>
  </mergeCells>
  <phoneticPr fontId="2" type="noConversion"/>
  <pageMargins left="0.7" right="0.7" top="0.75" bottom="0.75" header="0.51180555555555551" footer="0.51180555555555551"/>
  <pageSetup paperSize="9" scale="62" firstPageNumber="0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82DE2580A4F947BEE34CE88FE40905" ma:contentTypeVersion="7" ma:contentTypeDescription="Utwórz nowy dokument." ma:contentTypeScope="" ma:versionID="04099088b2a10287a6daa8e11eeee5f7">
  <xsd:schema xmlns:xsd="http://www.w3.org/2001/XMLSchema" xmlns:xs="http://www.w3.org/2001/XMLSchema" xmlns:p="http://schemas.microsoft.com/office/2006/metadata/properties" xmlns:ns2="005b59e4-2938-41ca-8be2-b6dfbb033815" xmlns:ns3="4c6ea31a-29c5-4d7a-86a1-5f8c3318af2a" targetNamespace="http://schemas.microsoft.com/office/2006/metadata/properties" ma:root="true" ma:fieldsID="3f91c3786a91844595c1313256a73864" ns2:_="" ns3:_="">
    <xsd:import namespace="005b59e4-2938-41ca-8be2-b6dfbb033815"/>
    <xsd:import namespace="4c6ea31a-29c5-4d7a-86a1-5f8c3318a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b59e4-2938-41ca-8be2-b6dfbb033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ea31a-29c5-4d7a-86a1-5f8c3318af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05b59e4-2938-41ca-8be2-b6dfbb033815" xsi:nil="true"/>
    <SharedWithUsers xmlns="4c6ea31a-29c5-4d7a-86a1-5f8c3318af2a">
      <UserInfo>
        <DisplayName>Urszula Patocka-Sigłowy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5FC102-C040-46AB-B0F9-9499EA1AB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b59e4-2938-41ca-8be2-b6dfbb033815"/>
    <ds:schemaRef ds:uri="4c6ea31a-29c5-4d7a-86a1-5f8c3318a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7FF19-2A80-4E17-96C0-189DC7B7044D}">
  <ds:schemaRefs>
    <ds:schemaRef ds:uri="http://schemas.microsoft.com/office/2006/documentManagement/types"/>
    <ds:schemaRef ds:uri="http://purl.org/dc/terms/"/>
    <ds:schemaRef ds:uri="4c6ea31a-29c5-4d7a-86a1-5f8c3318af2a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05b59e4-2938-41ca-8be2-b6dfbb033815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F42E48-5ECC-436A-BF78-3BDD661A6A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Grzegorz Kotłowski</cp:lastModifiedBy>
  <cp:revision/>
  <dcterms:created xsi:type="dcterms:W3CDTF">2018-10-26T14:01:49Z</dcterms:created>
  <dcterms:modified xsi:type="dcterms:W3CDTF">2023-01-25T07:10:38Z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0x0101002D82DE2580A4F947BEE34CE88FE40905</vt:lpwstr>
  </property>
  <property fmtid="{D5CDD505-2E9C-101B-9397-08002B2CF9AE}" pid="3" name="Order">
    <vt:r8>83800</vt:r8>
  </property>
  <property fmtid="{D5CDD505-2E9C-101B-9397-08002B2CF9AE}" pid="4" name="SharedWithUsers">
    <vt:lpwstr>14;#Urszula Patocka-Sigłowy</vt:lpwstr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</Properties>
</file>