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ugedu-my.sharepoint.com/personal/grzegorz_kotlowski_ug_edu_pl/Documents/Dokumenty/Zmiany planów studiów/2023-24/3 - dokumenty zatwierdzone przez radę wydziału/"/>
    </mc:Choice>
  </mc:AlternateContent>
  <xr:revisionPtr revIDLastSave="2" documentId="8_{AE4A8E91-02E2-49A9-A599-698D95269F2D}" xr6:coauthVersionLast="47" xr6:coauthVersionMax="47" xr10:uidLastSave="{B86F70EE-DEF4-4C11-9ED0-0D40504861D2}"/>
  <bookViews>
    <workbookView xWindow="-120" yWindow="-120" windowWidth="29040" windowHeight="15840" tabRatio="196" xr2:uid="{1DCE321F-4467-4805-9533-1735C32FE5E4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32" i="1" l="1"/>
  <c r="Z132" i="1" s="1"/>
  <c r="AA133" i="1"/>
  <c r="Z133" i="1" s="1"/>
  <c r="AA134" i="1"/>
  <c r="Z134" i="1" s="1"/>
  <c r="AA135" i="1"/>
  <c r="Z135" i="1" s="1"/>
  <c r="AA136" i="1"/>
  <c r="Z136" i="1" s="1"/>
  <c r="AA137" i="1"/>
  <c r="Z137" i="1" s="1"/>
  <c r="AA138" i="1"/>
  <c r="Z138" i="1" s="1"/>
  <c r="AA139" i="1"/>
  <c r="Z139" i="1" s="1"/>
  <c r="AA140" i="1"/>
  <c r="Z140" i="1" s="1"/>
  <c r="AA141" i="1"/>
  <c r="Z141" i="1" s="1"/>
  <c r="AA142" i="1"/>
  <c r="Z142" i="1" s="1"/>
  <c r="AA143" i="1"/>
  <c r="Z143" i="1" s="1"/>
  <c r="AA144" i="1"/>
  <c r="Z144" i="1" s="1"/>
  <c r="AA145" i="1"/>
  <c r="Z145" i="1" s="1"/>
  <c r="AA110" i="1"/>
  <c r="Z110" i="1" s="1"/>
  <c r="AA111" i="1"/>
  <c r="Z111" i="1" s="1"/>
  <c r="AA112" i="1"/>
  <c r="Z112" i="1" s="1"/>
  <c r="AA113" i="1"/>
  <c r="Z113" i="1" s="1"/>
  <c r="AA114" i="1"/>
  <c r="Z114" i="1" s="1"/>
  <c r="AA115" i="1"/>
  <c r="Z115" i="1" s="1"/>
  <c r="AA116" i="1"/>
  <c r="Z116" i="1" s="1"/>
  <c r="AA117" i="1"/>
  <c r="Z117" i="1" s="1"/>
  <c r="AA118" i="1"/>
  <c r="Z118" i="1" s="1"/>
  <c r="AA119" i="1"/>
  <c r="Z119" i="1" s="1"/>
  <c r="AA120" i="1"/>
  <c r="Z120" i="1" s="1"/>
  <c r="AA121" i="1"/>
  <c r="Z121" i="1" s="1"/>
  <c r="AA122" i="1"/>
  <c r="Z122" i="1" s="1"/>
  <c r="AA123" i="1"/>
  <c r="Z123" i="1" s="1"/>
  <c r="AA124" i="1"/>
  <c r="Z124" i="1" s="1"/>
  <c r="AA125" i="1"/>
  <c r="Z125" i="1" s="1"/>
  <c r="AA126" i="1"/>
  <c r="Z126" i="1" s="1"/>
  <c r="AA98" i="1"/>
  <c r="Z98" i="1" s="1"/>
  <c r="AA99" i="1"/>
  <c r="Z99" i="1" s="1"/>
  <c r="AA100" i="1"/>
  <c r="Z100" i="1" s="1"/>
  <c r="AA101" i="1"/>
  <c r="Z101" i="1" s="1"/>
  <c r="AA102" i="1"/>
  <c r="Z102" i="1" s="1"/>
  <c r="AA103" i="1"/>
  <c r="Z103" i="1" s="1"/>
  <c r="AA104" i="1"/>
  <c r="Z104" i="1" s="1"/>
  <c r="AA105" i="1"/>
  <c r="Z105" i="1" s="1"/>
  <c r="AA88" i="1"/>
  <c r="Z88" i="1" s="1"/>
  <c r="AA89" i="1"/>
  <c r="Z89" i="1" s="1"/>
  <c r="AA90" i="1"/>
  <c r="Z90" i="1" s="1"/>
  <c r="AA91" i="1"/>
  <c r="Z91" i="1" s="1"/>
  <c r="AA65" i="1"/>
  <c r="Z65" i="1" s="1"/>
  <c r="AA66" i="1"/>
  <c r="Z66" i="1" s="1"/>
  <c r="AA67" i="1"/>
  <c r="Z67" i="1" s="1"/>
  <c r="AA68" i="1"/>
  <c r="Z68" i="1" s="1"/>
  <c r="AA69" i="1"/>
  <c r="Z69" i="1" s="1"/>
  <c r="AA70" i="1"/>
  <c r="Z70" i="1" s="1"/>
  <c r="AA71" i="1"/>
  <c r="Z71" i="1" s="1"/>
  <c r="AA72" i="1"/>
  <c r="Z72" i="1" s="1"/>
  <c r="AA73" i="1"/>
  <c r="Z73" i="1" s="1"/>
  <c r="AA74" i="1"/>
  <c r="Z74" i="1" s="1"/>
  <c r="AA75" i="1"/>
  <c r="Z75" i="1" s="1"/>
  <c r="AA76" i="1"/>
  <c r="Z76" i="1" s="1"/>
  <c r="AA77" i="1"/>
  <c r="Z77" i="1" s="1"/>
  <c r="AA78" i="1"/>
  <c r="Z78" i="1" s="1"/>
  <c r="AA79" i="1"/>
  <c r="Z79" i="1" s="1"/>
  <c r="AA80" i="1"/>
  <c r="Z80" i="1" s="1"/>
  <c r="AA81" i="1"/>
  <c r="Z81" i="1" s="1"/>
  <c r="AA82" i="1"/>
  <c r="Z82" i="1" s="1"/>
  <c r="AA83" i="1"/>
  <c r="Z83" i="1" s="1"/>
  <c r="AA84" i="1"/>
  <c r="Z84" i="1" s="1"/>
  <c r="AA55" i="1"/>
  <c r="Z55" i="1" s="1"/>
  <c r="AA56" i="1"/>
  <c r="Z56" i="1" s="1"/>
  <c r="AA57" i="1"/>
  <c r="Z57" i="1" s="1"/>
  <c r="AA58" i="1"/>
  <c r="Z58" i="1" s="1"/>
  <c r="AA48" i="1"/>
  <c r="Z48" i="1" s="1"/>
  <c r="AA49" i="1"/>
  <c r="Z49" i="1" s="1"/>
  <c r="AA50" i="1"/>
  <c r="Z50" i="1" s="1"/>
  <c r="AA51" i="1"/>
  <c r="Z51" i="1" s="1"/>
  <c r="AA31" i="1"/>
  <c r="Z31" i="1" s="1"/>
  <c r="AA32" i="1"/>
  <c r="Z32" i="1" s="1"/>
  <c r="AA33" i="1"/>
  <c r="Z33" i="1" s="1"/>
  <c r="AA34" i="1"/>
  <c r="Z34" i="1" s="1"/>
  <c r="AA35" i="1"/>
  <c r="Z35" i="1" s="1"/>
  <c r="AA36" i="1"/>
  <c r="Z36" i="1" s="1"/>
  <c r="AA37" i="1"/>
  <c r="Z37" i="1" s="1"/>
  <c r="AA38" i="1"/>
  <c r="Z38" i="1" s="1"/>
  <c r="AA39" i="1"/>
  <c r="Z39" i="1" s="1"/>
  <c r="AA40" i="1"/>
  <c r="Z40" i="1" s="1"/>
  <c r="AA41" i="1"/>
  <c r="Z41" i="1" s="1"/>
  <c r="AA42" i="1"/>
  <c r="Z42" i="1" s="1"/>
  <c r="AA43" i="1"/>
  <c r="Z43" i="1" s="1"/>
  <c r="Z14" i="1"/>
  <c r="AA14" i="1"/>
  <c r="AA15" i="1"/>
  <c r="Z15" i="1" s="1"/>
  <c r="Z16" i="1"/>
  <c r="AA16" i="1"/>
  <c r="AA17" i="1"/>
  <c r="Z17" i="1" s="1"/>
  <c r="Z18" i="1"/>
  <c r="AA18" i="1"/>
  <c r="AA19" i="1"/>
  <c r="Z19" i="1" s="1"/>
  <c r="Z20" i="1"/>
  <c r="AA20" i="1"/>
  <c r="Z21" i="1"/>
  <c r="AA21" i="1"/>
  <c r="Z22" i="1"/>
  <c r="AA22" i="1"/>
  <c r="Z23" i="1"/>
  <c r="AA23" i="1"/>
  <c r="Z24" i="1"/>
  <c r="AA24" i="1"/>
  <c r="Z25" i="1"/>
  <c r="AA25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F59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F52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F146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G26" i="1"/>
  <c r="H26" i="1"/>
  <c r="I26" i="1"/>
  <c r="J26" i="1"/>
  <c r="K26" i="1"/>
  <c r="L26" i="1"/>
  <c r="M26" i="1"/>
  <c r="N26" i="1"/>
  <c r="O26" i="1"/>
  <c r="O93" i="1" s="1"/>
  <c r="P26" i="1"/>
  <c r="Q26" i="1"/>
  <c r="R26" i="1"/>
  <c r="S26" i="1"/>
  <c r="T26" i="1"/>
  <c r="U26" i="1"/>
  <c r="V26" i="1"/>
  <c r="W26" i="1"/>
  <c r="X26" i="1"/>
  <c r="Y26" i="1"/>
  <c r="F127" i="1"/>
  <c r="F92" i="1"/>
  <c r="F44" i="1"/>
  <c r="F85" i="1"/>
  <c r="AA64" i="1"/>
  <c r="Z64" i="1" s="1"/>
  <c r="F106" i="1"/>
  <c r="I93" i="1" l="1"/>
  <c r="Y93" i="1"/>
  <c r="U147" i="1"/>
  <c r="Q147" i="1"/>
  <c r="M93" i="1"/>
  <c r="X60" i="1"/>
  <c r="P60" i="1"/>
  <c r="L147" i="1"/>
  <c r="H60" i="1"/>
  <c r="T93" i="1"/>
  <c r="Q93" i="1"/>
  <c r="T128" i="1"/>
  <c r="T147" i="1"/>
  <c r="O128" i="1"/>
  <c r="L93" i="1"/>
  <c r="Y147" i="1"/>
  <c r="I147" i="1"/>
  <c r="W60" i="1"/>
  <c r="S60" i="1"/>
  <c r="K60" i="1"/>
  <c r="G60" i="1"/>
  <c r="T60" i="1"/>
  <c r="W93" i="1"/>
  <c r="G93" i="1"/>
  <c r="J147" i="1"/>
  <c r="Y128" i="1"/>
  <c r="I128" i="1"/>
  <c r="R128" i="1"/>
  <c r="J128" i="1"/>
  <c r="O147" i="1"/>
  <c r="V147" i="1"/>
  <c r="N147" i="1"/>
  <c r="O60" i="1"/>
  <c r="U93" i="1"/>
  <c r="P93" i="1"/>
  <c r="K93" i="1"/>
  <c r="X128" i="1"/>
  <c r="S128" i="1"/>
  <c r="M128" i="1"/>
  <c r="H128" i="1"/>
  <c r="X147" i="1"/>
  <c r="S147" i="1"/>
  <c r="M147" i="1"/>
  <c r="H147" i="1"/>
  <c r="V128" i="1"/>
  <c r="N128" i="1"/>
  <c r="R147" i="1"/>
  <c r="L60" i="1"/>
  <c r="V93" i="1"/>
  <c r="R93" i="1"/>
  <c r="N93" i="1"/>
  <c r="J93" i="1"/>
  <c r="W128" i="1"/>
  <c r="Q128" i="1"/>
  <c r="L128" i="1"/>
  <c r="G128" i="1"/>
  <c r="W147" i="1"/>
  <c r="G147" i="1"/>
  <c r="Z85" i="1"/>
  <c r="X93" i="1"/>
  <c r="S93" i="1"/>
  <c r="H93" i="1"/>
  <c r="U128" i="1"/>
  <c r="P128" i="1"/>
  <c r="K128" i="1"/>
  <c r="P147" i="1"/>
  <c r="K147" i="1"/>
  <c r="V60" i="1"/>
  <c r="Q60" i="1"/>
  <c r="N60" i="1"/>
  <c r="Y60" i="1"/>
  <c r="I60" i="1"/>
  <c r="R60" i="1"/>
  <c r="J60" i="1"/>
  <c r="U60" i="1"/>
  <c r="M60" i="1"/>
  <c r="AA85" i="1"/>
  <c r="AA109" i="1" l="1"/>
  <c r="Z109" i="1" l="1"/>
  <c r="AA131" i="1" l="1"/>
  <c r="AA146" i="1" s="1"/>
  <c r="F26" i="1"/>
  <c r="AA13" i="1"/>
  <c r="AA26" i="1" s="1"/>
  <c r="Z13" i="1" l="1"/>
  <c r="Z26" i="1" s="1"/>
  <c r="F128" i="1"/>
  <c r="F147" i="1"/>
  <c r="Z131" i="1"/>
  <c r="Z146" i="1" s="1"/>
  <c r="AA97" i="1"/>
  <c r="AA106" i="1" s="1"/>
  <c r="AA147" i="1" s="1"/>
  <c r="Z97" i="1" l="1"/>
  <c r="Z106" i="1" s="1"/>
  <c r="Z147" i="1" s="1"/>
  <c r="F93" i="1"/>
  <c r="AA87" i="1"/>
  <c r="AA92" i="1" s="1"/>
  <c r="AA93" i="1" s="1"/>
  <c r="AA54" i="1"/>
  <c r="AA59" i="1" s="1"/>
  <c r="AA47" i="1"/>
  <c r="AA52" i="1" s="1"/>
  <c r="AA30" i="1"/>
  <c r="AA44" i="1" s="1"/>
  <c r="AA127" i="1" l="1"/>
  <c r="AA128" i="1" s="1"/>
  <c r="AA60" i="1"/>
  <c r="Z87" i="1"/>
  <c r="Z92" i="1" s="1"/>
  <c r="Z93" i="1" s="1"/>
  <c r="Z54" i="1"/>
  <c r="Z59" i="1" s="1"/>
  <c r="Z30" i="1"/>
  <c r="Z44" i="1" s="1"/>
  <c r="Z47" i="1"/>
  <c r="Z52" i="1" s="1"/>
  <c r="F60" i="1"/>
  <c r="Z127" i="1" l="1"/>
  <c r="Z128" i="1" s="1"/>
  <c r="Z60" i="1"/>
  <c r="P94" i="1"/>
  <c r="K148" i="1"/>
  <c r="U94" i="1"/>
  <c r="F129" i="1"/>
  <c r="P61" i="1"/>
  <c r="P148" i="1"/>
  <c r="F148" i="1"/>
  <c r="K94" i="1"/>
  <c r="F61" i="1"/>
  <c r="U148" i="1"/>
  <c r="K129" i="1"/>
  <c r="K61" i="1"/>
  <c r="P129" i="1"/>
  <c r="F94" i="1"/>
  <c r="U129" i="1"/>
  <c r="U61" i="1"/>
</calcChain>
</file>

<file path=xl/sharedStrings.xml><?xml version="1.0" encoding="utf-8"?>
<sst xmlns="http://schemas.openxmlformats.org/spreadsheetml/2006/main" count="188" uniqueCount="150">
  <si>
    <t>PLAN STUDIÓW STACJONARNYCH DRUGIEGO STOPNIA OD ROKU AKADEMICKIEGO 2023/24</t>
  </si>
  <si>
    <t>WYDZIAŁ: FILOLOGICZNY</t>
  </si>
  <si>
    <t>SPECJALNOŚCI:</t>
  </si>
  <si>
    <t>KIERUNEK: FILOLOGIA ANGIELSKA</t>
  </si>
  <si>
    <t>TRANSLATORYCZNA</t>
  </si>
  <si>
    <t>PROFIL: OGÓLNOAKADEMICKI</t>
  </si>
  <si>
    <t>PRZETWARZANIE JĘZYKA NATURALNEGO</t>
  </si>
  <si>
    <t>JĘZYK LITERATURA EDUKACJA*</t>
  </si>
  <si>
    <t>Rozkład godzin</t>
  </si>
  <si>
    <t>Lp.</t>
  </si>
  <si>
    <t>Przedmiot**</t>
  </si>
  <si>
    <t xml:space="preserve">Forma zaliczenia po semestrze </t>
  </si>
  <si>
    <t>I rok</t>
  </si>
  <si>
    <t>II rok</t>
  </si>
  <si>
    <t>Razem godz.</t>
  </si>
  <si>
    <t>Razem ECTS</t>
  </si>
  <si>
    <t>1 semestr</t>
  </si>
  <si>
    <t>2 semestr</t>
  </si>
  <si>
    <t>3 semestr</t>
  </si>
  <si>
    <t>4 semestr</t>
  </si>
  <si>
    <t>E</t>
  </si>
  <si>
    <t>ZO</t>
  </si>
  <si>
    <t>Z</t>
  </si>
  <si>
    <t>W</t>
  </si>
  <si>
    <t>K</t>
  </si>
  <si>
    <t>ĆW</t>
  </si>
  <si>
    <t>S</t>
  </si>
  <si>
    <t>ECTS</t>
  </si>
  <si>
    <t>1. GRUPA TREŚCI OGÓLNYCH</t>
  </si>
  <si>
    <t>Seminarium magisterskie I</t>
  </si>
  <si>
    <t>Seminarium magisterskie II</t>
  </si>
  <si>
    <t>Seminarium magisterskie III</t>
  </si>
  <si>
    <t>Seminarium magisterskie IV</t>
  </si>
  <si>
    <t>Wykład wydziałowy z dziedziny nauk społecznych</t>
  </si>
  <si>
    <t>Praktyczna nauka języka angielskiego I</t>
  </si>
  <si>
    <t>Praktyczna nauka języka angielskiego II</t>
  </si>
  <si>
    <t>Współczesne teorie literatury</t>
  </si>
  <si>
    <t>Współczesne teorie języka</t>
  </si>
  <si>
    <t>Konwencje literatury</t>
  </si>
  <si>
    <t>Językoznawstwo kontrastywne</t>
  </si>
  <si>
    <t>Projekt badawczy</t>
  </si>
  <si>
    <t>Komunikacja międzykulturowa</t>
  </si>
  <si>
    <t>razem</t>
  </si>
  <si>
    <t>PRZYGOTOWANIE W ZAKRESIE MERYTORYCZNYM - MODUŁY SPECJALNOŚCIOWE</t>
  </si>
  <si>
    <t>2. SPECJALNOŚĆ TRANSLATORYCZNA</t>
  </si>
  <si>
    <t>2.1. GRUPA TREŚCI OGÓLNYCH</t>
  </si>
  <si>
    <t>Przekładoznawstwo - współczesne teorie i metodologie I</t>
  </si>
  <si>
    <t>Przekładoznawstwo - współczesne teorie i metodologie II</t>
  </si>
  <si>
    <r>
      <rPr>
        <i/>
        <sz val="12"/>
        <rFont val="Times New Roman"/>
        <family val="1"/>
      </rPr>
      <t>Stylistyka i kultura języka polskiego</t>
    </r>
  </si>
  <si>
    <r>
      <rPr>
        <i/>
        <sz val="12"/>
        <rFont val="Times New Roman"/>
        <family val="1"/>
      </rPr>
      <t>Praktyczny język polski: kreatywny</t>
    </r>
  </si>
  <si>
    <r>
      <rPr>
        <i/>
        <sz val="12"/>
        <rFont val="Times New Roman"/>
        <family val="1"/>
      </rPr>
      <t>Praktyczny język polski: użytkowy</t>
    </r>
  </si>
  <si>
    <t>Tłumaczenia w parze językowej A-B I</t>
  </si>
  <si>
    <t>Tłumaczenia w parze językowej A-B II</t>
  </si>
  <si>
    <t>Tłumaczenia w parze językowej A-B III</t>
  </si>
  <si>
    <t>Tłumaczenia w parze językowej A-C I</t>
  </si>
  <si>
    <t>Tłumaczenia w parze językowej A-C II</t>
  </si>
  <si>
    <t>Środowisko pracy tłumacza I</t>
  </si>
  <si>
    <t>Środowisko pracy tłumacza II</t>
  </si>
  <si>
    <t>Projekt tłumaczeniowy</t>
  </si>
  <si>
    <t xml:space="preserve">Praktyki zawodowe*** </t>
  </si>
  <si>
    <t>2.2. GRUPA TREŚCI SPECJALIZACYJNYCH</t>
  </si>
  <si>
    <t>2.2.1. SPECJALIZACJA: PRZEKŁAD SPECJALISTYCZNY</t>
  </si>
  <si>
    <t>Tłumaczenia specjalistyczne w parze językowej A-B I</t>
  </si>
  <si>
    <t>Tłumaczenia specjalistyczne w parze językowej A-B II</t>
  </si>
  <si>
    <t>Tłumaczenia specjalistyczne w parze językowej A-B III</t>
  </si>
  <si>
    <t>Tłumaczenia specjalistyczne w parze językowej A-B IV</t>
  </si>
  <si>
    <t>Egzamin z tłumaczeń specjalistycznych w parze językowej A-B</t>
  </si>
  <si>
    <t>2.2.2. SPECJALIZACJA: PRZEKŁAD WYDAWNICZY I AUDIOWIZUALNY</t>
  </si>
  <si>
    <t>Tłumaczenia wydawnicze i audiowizualne w parze językowej A-B I</t>
  </si>
  <si>
    <t>Tłumaczenia wydawnicze i audiowizualne w parze językowej A-B II</t>
  </si>
  <si>
    <t>Tłumaczenia wydawnicze i audiowizualne w parze językowej A-B III</t>
  </si>
  <si>
    <t>Tłumaczenia wydawnicze i audiowizualne w parze językowej A-B IV</t>
  </si>
  <si>
    <t>Egzamin z tłumaczeń wydawniczych i audiowizualnych w parze językowej A-B</t>
  </si>
  <si>
    <t>RAZEM: SPECJALNOŚĆ TRANSLATORYCZNA</t>
  </si>
  <si>
    <t>Godziny łącznie w semestrach</t>
  </si>
  <si>
    <t xml:space="preserve">3. SPECJALNOŚĆ: PRZETWARZANIE JĘZYKA NATURALNEGO </t>
  </si>
  <si>
    <t xml:space="preserve"> 3.1. TREŚCI JĘZYKOZNAWCZE</t>
  </si>
  <si>
    <t>Metodologia badań językoznawczych</t>
  </si>
  <si>
    <t>Językoznawstwo ogólne</t>
  </si>
  <si>
    <t>Struktura fonemiczna i prozodyczna języka angielskiego</t>
  </si>
  <si>
    <t>Fonetyka artykulacyjna i akustyczna</t>
  </si>
  <si>
    <t>Analiza morfologiczna</t>
  </si>
  <si>
    <t>Analiza składniowa</t>
  </si>
  <si>
    <t xml:space="preserve">Analiza semantyczna i pragmatyczna </t>
  </si>
  <si>
    <t>Kognitywne podstawy języka</t>
  </si>
  <si>
    <t>Językoznawstwo korpusowe</t>
  </si>
  <si>
    <t>Leksykografia - ćwiczenia</t>
  </si>
  <si>
    <t>Leksykografia - wykład</t>
  </si>
  <si>
    <t>Język łaciński</t>
  </si>
  <si>
    <t>Statystyka dla językoznawców</t>
  </si>
  <si>
    <t xml:space="preserve">Komputerowe narzędzia statystyczne </t>
  </si>
  <si>
    <t>Komputerowe zasoby lingwistyczne, systemy i narzędzia w PJN</t>
  </si>
  <si>
    <t>Gramatyka języka polskiego</t>
  </si>
  <si>
    <t xml:space="preserve">Zarządzanie produktem </t>
  </si>
  <si>
    <t xml:space="preserve">Prawno-etyczne aspekty sztucznej inteligencji </t>
  </si>
  <si>
    <t>Ćwiczenia specjalizacyjne I</t>
  </si>
  <si>
    <t>Ćwiczenia specjalizacyjne II</t>
  </si>
  <si>
    <t>Praktyki zawodowe****</t>
  </si>
  <si>
    <t>3.2. TREŚCI INFORMATYCZNE</t>
  </si>
  <si>
    <t>Narzędzia współczesnej informatyki</t>
  </si>
  <si>
    <t>Wprowadzenie do programowania</t>
  </si>
  <si>
    <t>Wstęp do baz danych</t>
  </si>
  <si>
    <t>Komputerowe przetwarzanie dokumentów - ćwiczenia</t>
  </si>
  <si>
    <t>Komputerowe przetwarzanie dokumentów - wykład</t>
  </si>
  <si>
    <t>RAZEM: PRZETWARZANIE JĘZYKA NATURALNEGO</t>
  </si>
  <si>
    <t>4. SPECJALNOŚĆ: JĘZYK, LITERATURA, EDUKACJA</t>
  </si>
  <si>
    <t>4.1. GRUPA TREŚCI EDUKACYJNYCH</t>
  </si>
  <si>
    <t xml:space="preserve">Glottodydaktyczne teorie uczenia się i nauczania </t>
  </si>
  <si>
    <t>Metodologia badań glottodydaktycznych</t>
  </si>
  <si>
    <t xml:space="preserve">Nowe tendencje w glottodydaktyce </t>
  </si>
  <si>
    <t>Projekty w edukacji i kulturze I</t>
  </si>
  <si>
    <t>Projekty w edukacji i kulturze II</t>
  </si>
  <si>
    <t>Tłumaczenia literackie i użytkowe I</t>
  </si>
  <si>
    <t>Tłumaczenia literackie i użytkowe II</t>
  </si>
  <si>
    <t>Zarządzanie w oświacie i kulturze</t>
  </si>
  <si>
    <t>Praktyki zawodowe*****</t>
  </si>
  <si>
    <t>4.2. GRUPA TREŚCI SPECJALIZACYJNYCH</t>
  </si>
  <si>
    <t>4.2.1. SPECJALIZACJA JĘZYKOZNAWCZA</t>
  </si>
  <si>
    <t>Językoznawstwo kognitywne - ćwiczenia 1</t>
  </si>
  <si>
    <t>Językoznawstwo kognitywne - wykład I</t>
  </si>
  <si>
    <t>Językoznawstwo kognitywne - ćwiczenia II</t>
  </si>
  <si>
    <t>Językoznawstwo kognitywne - wykład II</t>
  </si>
  <si>
    <t>MODUŁ 1: 1a Językoznawstwo historyczne / 1b Analiza dyskursu</t>
  </si>
  <si>
    <t>MODUŁ 2: 2a Etnolingwistyka / 2b Psycholingwistyka</t>
  </si>
  <si>
    <t>Socjolingwistyka - ćwiczenia</t>
  </si>
  <si>
    <t>Socjolingwistyka - wykład</t>
  </si>
  <si>
    <t xml:space="preserve">Leksykografia - wykład </t>
  </si>
  <si>
    <t>Zajęcia językoznawcze specjalizacyjne I</t>
  </si>
  <si>
    <t>Zajęcia językoznawcze specjalizacyjne II</t>
  </si>
  <si>
    <t>SPECJALNOŚĆ JĘZYK, LITERATURA, EDUKACJA SPECJALIZACJA JĘZYKOZNAWCZA</t>
  </si>
  <si>
    <t>4.2.2 SPECJALIZACJA LITERATUROZNAWCZA</t>
  </si>
  <si>
    <t>Metodologia badań literaturoznawczych I</t>
  </si>
  <si>
    <t>Metodologia badań literaturoznawczych II</t>
  </si>
  <si>
    <t>Literatura angielska w perspektywie komparatystycznej</t>
  </si>
  <si>
    <t>MODUŁ 1: 1a Konteksty anglojęzycznych literatur Wysp Brytyjskich / 1b Konteksty anglojęzycznych literatur na świecie</t>
  </si>
  <si>
    <t>MODUŁ 2: 2a Anglojęzyczne literatury Wysp Brytyjskich I / 2b Anglojęzyczne literatury na świecie I</t>
  </si>
  <si>
    <t>MODUŁ 3: 3a Anglojęzyczne literatury Wysp Brytyjskich II / 3b Anglojęzyczne literatury na świecie II</t>
  </si>
  <si>
    <t>MODUŁ 4: 4a  Anglojęzyczne literatury Wysp Brytyjskich III / 4b Anglojęzyczne literatury na świecie III</t>
  </si>
  <si>
    <t>MODUŁ 5: 5a Adaptacje / 5b Kultura wizualna, literatura, nowe media</t>
  </si>
  <si>
    <t xml:space="preserve">  </t>
  </si>
  <si>
    <t xml:space="preserve">Zajęcia literaturoznawcze specjalizacyjne I </t>
  </si>
  <si>
    <t>Zajęcia literaturoznawcze specjalizacyjne II</t>
  </si>
  <si>
    <t>SPECJALNOŚĆ JĘZYK, LITERATURA, EDUKACJA SPECJALIZACJA LITERATUROZNAWCZA</t>
  </si>
  <si>
    <t>W trakcie 1 semestru studenci zobowiązani są do zaliczenia szkolenia z zakresu BiHK.</t>
  </si>
  <si>
    <t>W trakcie I roku studenci zobowiązani są do zaliczenia szkolenia z ochrony własności intelektualnej, a także szkolenia bibliotecznego.</t>
  </si>
  <si>
    <t xml:space="preserve">* Student realizuje grupę treści ogólnych oraz jeden z modułów specjalnościowych.  </t>
  </si>
  <si>
    <r>
      <t xml:space="preserve">** </t>
    </r>
    <r>
      <rPr>
        <b/>
        <i/>
        <sz val="12"/>
        <rFont val="Times New Roman"/>
        <family val="1"/>
      </rPr>
      <t>Kursywą</t>
    </r>
    <r>
      <rPr>
        <b/>
        <sz val="12"/>
        <rFont val="Times New Roman"/>
        <family val="1"/>
      </rPr>
      <t xml:space="preserve"> zaznaczono przedmioty do wyboru.</t>
    </r>
  </si>
  <si>
    <t>*** Praktyki zawodowe w ramach specjalności translatorycznej w wymiarze 120 godzin.</t>
  </si>
  <si>
    <t>**** Praktyki zawodowe w ramach specjalności: przetwarzanie języka naturalnego w wymiarze 60 godzin</t>
  </si>
  <si>
    <t>***** Praktyki zawodowe w ramach specjalności: język, literatura, edukacja w wymiarze 60 godzin.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</si>
</sst>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#,##0"/>
    <numFmt numFmtId="165" formatCode="###0;###0"/>
    <numFmt numFmtId="166" formatCode="###0.0;###0.0"/>
  </numFmts>
  <fonts count="1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rgb="FF00FFFF"/>
        <bgColor indexed="26"/>
      </patternFill>
    </fill>
    <fill>
      <patternFill patternType="solid">
        <fgColor rgb="FFFFFF00"/>
        <bgColor indexed="49"/>
      </patternFill>
    </fill>
    <fill>
      <patternFill patternType="solid">
        <fgColor rgb="FF00FF00"/>
        <bgColor indexed="34"/>
      </patternFill>
    </fill>
    <fill>
      <patternFill patternType="solid">
        <fgColor rgb="FFCCCCFF"/>
        <bgColor indexed="22"/>
      </patternFill>
    </fill>
    <fill>
      <patternFill patternType="solid">
        <fgColor theme="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22"/>
      </patternFill>
    </fill>
    <fill>
      <patternFill patternType="solid">
        <fgColor rgb="FF00FF00"/>
        <bgColor indexed="64"/>
      </patternFill>
    </fill>
    <fill>
      <patternFill patternType="solid">
        <fgColor rgb="FFCCCCFF"/>
        <bgColor indexed="31"/>
      </patternFill>
    </fill>
    <fill>
      <patternFill patternType="solid">
        <fgColor rgb="FFFFFF00"/>
        <bgColor indexed="13"/>
      </patternFill>
    </fill>
    <fill>
      <patternFill patternType="solid">
        <fgColor rgb="FF00FFFF"/>
        <bgColor indexed="43"/>
      </patternFill>
    </fill>
    <fill>
      <patternFill patternType="solid">
        <fgColor rgb="FF00FF00"/>
        <bgColor indexed="13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23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22"/>
      </patternFill>
    </fill>
    <fill>
      <patternFill patternType="solid">
        <fgColor rgb="FFC0C0C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BEBEBE"/>
      </patternFill>
    </fill>
    <fill>
      <patternFill patternType="solid">
        <fgColor rgb="FFFFC000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rgb="FF00FFFF"/>
        <bgColor indexed="31"/>
      </patternFill>
    </fill>
    <fill>
      <patternFill patternType="solid">
        <fgColor indexed="51"/>
        <bgColor indexed="31"/>
      </patternFill>
    </fill>
    <fill>
      <patternFill patternType="solid">
        <fgColor rgb="FFFFFF00"/>
        <bgColor indexed="31"/>
      </patternFill>
    </fill>
    <fill>
      <patternFill patternType="solid">
        <fgColor rgb="FF00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7" fillId="8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 vertical="center" wrapText="1"/>
    </xf>
    <xf numFmtId="0" fontId="3" fillId="13" borderId="5" xfId="0" applyFont="1" applyFill="1" applyBorder="1" applyAlignment="1">
      <alignment horizontal="center" vertical="center" wrapText="1"/>
    </xf>
    <xf numFmtId="0" fontId="3" fillId="14" borderId="5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165" fontId="10" fillId="8" borderId="5" xfId="0" applyNumberFormat="1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left" vertical="center" wrapText="1"/>
    </xf>
    <xf numFmtId="0" fontId="3" fillId="15" borderId="5" xfId="0" applyFont="1" applyFill="1" applyBorder="1" applyAlignment="1">
      <alignment horizontal="center" vertical="center" wrapText="1"/>
    </xf>
    <xf numFmtId="0" fontId="2" fillId="16" borderId="5" xfId="0" applyFont="1" applyFill="1" applyBorder="1" applyAlignment="1">
      <alignment horizontal="center" vertical="center"/>
    </xf>
    <xf numFmtId="0" fontId="2" fillId="16" borderId="5" xfId="0" applyFont="1" applyFill="1" applyBorder="1" applyAlignment="1">
      <alignment horizontal="center" vertical="center" wrapText="1"/>
    </xf>
    <xf numFmtId="0" fontId="2" fillId="16" borderId="6" xfId="0" applyFont="1" applyFill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165" fontId="11" fillId="9" borderId="5" xfId="0" applyNumberFormat="1" applyFont="1" applyFill="1" applyBorder="1" applyAlignment="1">
      <alignment horizontal="center" vertical="center" wrapText="1"/>
    </xf>
    <xf numFmtId="0" fontId="11" fillId="9" borderId="5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center" vertical="center" wrapText="1"/>
    </xf>
    <xf numFmtId="165" fontId="11" fillId="8" borderId="5" xfId="0" applyNumberFormat="1" applyFont="1" applyFill="1" applyBorder="1" applyAlignment="1">
      <alignment horizontal="center" vertical="center" wrapText="1"/>
    </xf>
    <xf numFmtId="165" fontId="11" fillId="8" borderId="6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 wrapText="1"/>
    </xf>
    <xf numFmtId="165" fontId="10" fillId="0" borderId="5" xfId="0" applyNumberFormat="1" applyFont="1" applyBorder="1" applyAlignment="1">
      <alignment horizontal="center" vertical="center" wrapText="1"/>
    </xf>
    <xf numFmtId="166" fontId="10" fillId="0" borderId="5" xfId="0" applyNumberFormat="1" applyFont="1" applyBorder="1" applyAlignment="1">
      <alignment horizontal="center" vertical="center" wrapText="1"/>
    </xf>
    <xf numFmtId="165" fontId="10" fillId="21" borderId="4" xfId="0" applyNumberFormat="1" applyFont="1" applyFill="1" applyBorder="1" applyAlignment="1">
      <alignment horizontal="center" vertical="center" wrapText="1"/>
    </xf>
    <xf numFmtId="165" fontId="10" fillId="21" borderId="5" xfId="0" applyNumberFormat="1" applyFont="1" applyFill="1" applyBorder="1" applyAlignment="1">
      <alignment horizontal="center" vertical="center" wrapText="1"/>
    </xf>
    <xf numFmtId="165" fontId="10" fillId="21" borderId="6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24" borderId="4" xfId="0" applyFont="1" applyFill="1" applyBorder="1" applyAlignment="1">
      <alignment horizontal="center" vertical="center" wrapText="1"/>
    </xf>
    <xf numFmtId="0" fontId="10" fillId="24" borderId="5" xfId="0" applyFont="1" applyFill="1" applyBorder="1" applyAlignment="1">
      <alignment horizontal="center" vertical="center" wrapText="1"/>
    </xf>
    <xf numFmtId="165" fontId="10" fillId="24" borderId="5" xfId="0" applyNumberFormat="1" applyFont="1" applyFill="1" applyBorder="1" applyAlignment="1">
      <alignment horizontal="center" vertical="center" wrapText="1"/>
    </xf>
    <xf numFmtId="165" fontId="10" fillId="32" borderId="5" xfId="0" applyNumberFormat="1" applyFont="1" applyFill="1" applyBorder="1" applyAlignment="1">
      <alignment horizontal="center" vertical="center" wrapText="1"/>
    </xf>
    <xf numFmtId="0" fontId="10" fillId="21" borderId="4" xfId="0" applyFont="1" applyFill="1" applyBorder="1" applyAlignment="1">
      <alignment horizontal="center" vertical="center" wrapText="1"/>
    </xf>
    <xf numFmtId="0" fontId="10" fillId="21" borderId="5" xfId="0" applyFont="1" applyFill="1" applyBorder="1" applyAlignment="1">
      <alignment horizontal="center" vertical="center" wrapText="1"/>
    </xf>
    <xf numFmtId="0" fontId="2" fillId="25" borderId="5" xfId="0" applyFont="1" applyFill="1" applyBorder="1" applyAlignment="1">
      <alignment horizontal="center" vertical="center" wrapText="1"/>
    </xf>
    <xf numFmtId="165" fontId="10" fillId="25" borderId="5" xfId="0" applyNumberFormat="1" applyFont="1" applyFill="1" applyBorder="1" applyAlignment="1">
      <alignment horizontal="center" vertical="center" wrapText="1"/>
    </xf>
    <xf numFmtId="165" fontId="10" fillId="25" borderId="6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13" fillId="32" borderId="5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quotePrefix="1" applyFont="1" applyBorder="1" applyAlignment="1">
      <alignment horizontal="center" vertical="center"/>
    </xf>
    <xf numFmtId="0" fontId="3" fillId="28" borderId="5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4" fillId="8" borderId="8" xfId="0" applyFont="1" applyFill="1" applyBorder="1" applyAlignment="1">
      <alignment horizontal="left" vertical="center" wrapText="1"/>
    </xf>
    <xf numFmtId="0" fontId="9" fillId="32" borderId="5" xfId="0" applyFont="1" applyFill="1" applyBorder="1" applyAlignment="1">
      <alignment horizontal="center" vertical="center" wrapText="1"/>
    </xf>
    <xf numFmtId="0" fontId="8" fillId="16" borderId="5" xfId="0" applyFont="1" applyFill="1" applyBorder="1" applyAlignment="1">
      <alignment horizontal="center" vertical="center" wrapText="1"/>
    </xf>
    <xf numFmtId="0" fontId="8" fillId="27" borderId="5" xfId="0" applyFont="1" applyFill="1" applyBorder="1" applyAlignment="1">
      <alignment horizontal="center" vertical="center" wrapText="1"/>
    </xf>
    <xf numFmtId="0" fontId="8" fillId="27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29" borderId="5" xfId="0" applyFont="1" applyFill="1" applyBorder="1" applyAlignment="1">
      <alignment horizontal="center" vertical="center" wrapText="1"/>
    </xf>
    <xf numFmtId="0" fontId="8" fillId="29" borderId="6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32" borderId="5" xfId="0" applyFont="1" applyFill="1" applyBorder="1" applyAlignment="1">
      <alignment horizontal="left" vertical="center" wrapText="1"/>
    </xf>
    <xf numFmtId="0" fontId="4" fillId="31" borderId="5" xfId="0" applyFont="1" applyFill="1" applyBorder="1" applyAlignment="1">
      <alignment horizontal="center" vertical="center" wrapText="1"/>
    </xf>
    <xf numFmtId="0" fontId="7" fillId="32" borderId="8" xfId="0" applyFont="1" applyFill="1" applyBorder="1" applyAlignment="1">
      <alignment horizontal="left" vertical="center" wrapText="1"/>
    </xf>
    <xf numFmtId="0" fontId="2" fillId="20" borderId="5" xfId="0" applyFont="1" applyFill="1" applyBorder="1" applyAlignment="1">
      <alignment horizontal="center" vertical="center" wrapText="1"/>
    </xf>
    <xf numFmtId="0" fontId="2" fillId="20" borderId="6" xfId="0" applyFont="1" applyFill="1" applyBorder="1" applyAlignment="1">
      <alignment horizontal="center" vertical="center" wrapText="1"/>
    </xf>
    <xf numFmtId="0" fontId="2" fillId="25" borderId="6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wrapText="1"/>
    </xf>
    <xf numFmtId="0" fontId="12" fillId="0" borderId="0" xfId="0" applyFont="1" applyAlignment="1">
      <alignment wrapText="1"/>
    </xf>
    <xf numFmtId="0" fontId="4" fillId="16" borderId="4" xfId="0" applyFont="1" applyFill="1" applyBorder="1" applyAlignment="1">
      <alignment horizontal="center" vertical="center"/>
    </xf>
    <xf numFmtId="0" fontId="4" fillId="16" borderId="5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2" fillId="16" borderId="4" xfId="0" applyFont="1" applyFill="1" applyBorder="1" applyAlignment="1">
      <alignment horizontal="center" vertical="center"/>
    </xf>
    <xf numFmtId="0" fontId="2" fillId="16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165" fontId="10" fillId="9" borderId="5" xfId="0" applyNumberFormat="1" applyFont="1" applyFill="1" applyBorder="1" applyAlignment="1">
      <alignment horizontal="center" vertical="center" wrapText="1"/>
    </xf>
    <xf numFmtId="0" fontId="2" fillId="19" borderId="4" xfId="0" applyFont="1" applyFill="1" applyBorder="1" applyAlignment="1">
      <alignment horizontal="center" vertical="center"/>
    </xf>
    <xf numFmtId="0" fontId="2" fillId="19" borderId="5" xfId="0" applyFont="1" applyFill="1" applyBorder="1" applyAlignment="1">
      <alignment horizontal="center" vertical="center"/>
    </xf>
    <xf numFmtId="0" fontId="2" fillId="19" borderId="6" xfId="0" applyFont="1" applyFill="1" applyBorder="1" applyAlignment="1">
      <alignment horizontal="center" vertical="center"/>
    </xf>
    <xf numFmtId="0" fontId="8" fillId="26" borderId="4" xfId="0" applyFont="1" applyFill="1" applyBorder="1" applyAlignment="1">
      <alignment horizontal="center" vertical="center"/>
    </xf>
    <xf numFmtId="0" fontId="8" fillId="26" borderId="5" xfId="0" applyFont="1" applyFill="1" applyBorder="1" applyAlignment="1">
      <alignment horizontal="center" vertical="center"/>
    </xf>
    <xf numFmtId="0" fontId="8" fillId="26" borderId="6" xfId="0" applyFont="1" applyFill="1" applyBorder="1" applyAlignment="1">
      <alignment horizontal="center" vertical="center"/>
    </xf>
    <xf numFmtId="0" fontId="2" fillId="17" borderId="4" xfId="0" applyFont="1" applyFill="1" applyBorder="1" applyAlignment="1">
      <alignment horizontal="center" vertical="center"/>
    </xf>
    <xf numFmtId="0" fontId="3" fillId="18" borderId="5" xfId="0" applyFont="1" applyFill="1" applyBorder="1" applyAlignment="1">
      <alignment horizontal="center" vertical="center"/>
    </xf>
    <xf numFmtId="0" fontId="3" fillId="18" borderId="6" xfId="0" applyFont="1" applyFill="1" applyBorder="1" applyAlignment="1">
      <alignment horizontal="center" vertical="center"/>
    </xf>
    <xf numFmtId="0" fontId="2" fillId="22" borderId="4" xfId="0" applyFont="1" applyFill="1" applyBorder="1" applyAlignment="1">
      <alignment horizontal="center" vertical="center" wrapText="1"/>
    </xf>
    <xf numFmtId="0" fontId="2" fillId="22" borderId="5" xfId="0" applyFont="1" applyFill="1" applyBorder="1" applyAlignment="1">
      <alignment horizontal="center" vertical="center" wrapText="1"/>
    </xf>
    <xf numFmtId="0" fontId="2" fillId="22" borderId="6" xfId="0" applyFont="1" applyFill="1" applyBorder="1" applyAlignment="1">
      <alignment horizontal="center" vertical="center" wrapText="1"/>
    </xf>
    <xf numFmtId="0" fontId="2" fillId="23" borderId="4" xfId="0" applyFont="1" applyFill="1" applyBorder="1" applyAlignment="1">
      <alignment horizontal="center" vertical="center" wrapText="1"/>
    </xf>
    <xf numFmtId="0" fontId="2" fillId="23" borderId="5" xfId="0" applyFont="1" applyFill="1" applyBorder="1" applyAlignment="1">
      <alignment horizontal="center" vertical="center" wrapText="1"/>
    </xf>
    <xf numFmtId="0" fontId="2" fillId="23" borderId="6" xfId="0" applyFont="1" applyFill="1" applyBorder="1" applyAlignment="1">
      <alignment horizontal="center" vertical="center" wrapText="1"/>
    </xf>
    <xf numFmtId="0" fontId="2" fillId="25" borderId="4" xfId="0" applyFont="1" applyFill="1" applyBorder="1" applyAlignment="1">
      <alignment horizontal="center" vertical="center" wrapText="1"/>
    </xf>
    <xf numFmtId="0" fontId="2" fillId="25" borderId="5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9" fillId="9" borderId="14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8" fillId="16" borderId="4" xfId="0" applyFont="1" applyFill="1" applyBorder="1" applyAlignment="1">
      <alignment horizontal="center" vertical="center"/>
    </xf>
    <xf numFmtId="0" fontId="8" fillId="16" borderId="5" xfId="0" applyFont="1" applyFill="1" applyBorder="1" applyAlignment="1">
      <alignment horizontal="center" vertical="center"/>
    </xf>
    <xf numFmtId="0" fontId="8" fillId="30" borderId="5" xfId="0" applyFont="1" applyFill="1" applyBorder="1" applyAlignment="1">
      <alignment horizontal="center" vertical="center" wrapText="1"/>
    </xf>
    <xf numFmtId="0" fontId="8" fillId="25" borderId="4" xfId="0" applyFont="1" applyFill="1" applyBorder="1" applyAlignment="1">
      <alignment horizontal="center" vertical="center"/>
    </xf>
    <xf numFmtId="0" fontId="8" fillId="25" borderId="5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/>
    </xf>
    <xf numFmtId="0" fontId="4" fillId="33" borderId="5" xfId="0" applyFont="1" applyFill="1" applyBorder="1" applyAlignment="1">
      <alignment horizontal="left" vertical="center" wrapText="1"/>
    </xf>
  </cellXfs>
  <cellStyles count="2">
    <cellStyle name="Normalny" xfId="0" builtinId="0"/>
    <cellStyle name="Normalny_Arkusz1" xfId="1" xr:uid="{F942B456-C39D-4DF1-B2C6-6D9AE9220C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9F962-E3CB-412A-8CF7-061A293DEB3B}">
  <dimension ref="A1:AA160"/>
  <sheetViews>
    <sheetView tabSelected="1" topLeftCell="A137" zoomScale="110" zoomScaleNormal="110" workbookViewId="0">
      <selection activeCell="B15" sqref="B15"/>
    </sheetView>
  </sheetViews>
  <sheetFormatPr defaultRowHeight="15.75"/>
  <cols>
    <col min="1" max="1" width="4.7109375" style="2" customWidth="1"/>
    <col min="2" max="2" width="77.85546875" style="112" customWidth="1"/>
    <col min="3" max="3" width="6.7109375" style="111" customWidth="1"/>
    <col min="4" max="4" width="7.7109375" style="110" customWidth="1"/>
    <col min="5" max="5" width="6.7109375" style="110" customWidth="1"/>
    <col min="6" max="9" width="5.7109375" style="110" customWidth="1"/>
    <col min="10" max="10" width="6.7109375" style="110" customWidth="1"/>
    <col min="11" max="14" width="5.7109375" style="110" customWidth="1"/>
    <col min="15" max="15" width="6.7109375" style="110" customWidth="1"/>
    <col min="16" max="19" width="5.7109375" style="110" customWidth="1"/>
    <col min="20" max="20" width="6.7109375" style="110" customWidth="1"/>
    <col min="21" max="24" width="5.7109375" style="110" customWidth="1"/>
    <col min="25" max="25" width="6.7109375" style="110" customWidth="1"/>
    <col min="26" max="27" width="8.28515625" style="110" customWidth="1"/>
    <col min="28" max="249" width="8.7109375" style="2"/>
    <col min="250" max="250" width="3.140625" style="2" customWidth="1"/>
    <col min="251" max="251" width="19.42578125" style="2" customWidth="1"/>
    <col min="252" max="253" width="5.85546875" style="2" customWidth="1"/>
    <col min="254" max="254" width="6.42578125" style="2" customWidth="1"/>
    <col min="255" max="255" width="5" style="2" customWidth="1"/>
    <col min="256" max="256" width="5.42578125" style="2" customWidth="1"/>
    <col min="257" max="257" width="4.7109375" style="2" customWidth="1"/>
    <col min="258" max="258" width="4.5703125" style="2" customWidth="1"/>
    <col min="259" max="259" width="4.7109375" style="2" customWidth="1"/>
    <col min="260" max="260" width="4.140625" style="2" customWidth="1"/>
    <col min="261" max="262" width="4.85546875" style="2" customWidth="1"/>
    <col min="263" max="263" width="4.5703125" style="2" customWidth="1"/>
    <col min="264" max="264" width="5.140625" style="2" customWidth="1"/>
    <col min="265" max="265" width="4.7109375" style="2" customWidth="1"/>
    <col min="266" max="266" width="4.85546875" style="2" customWidth="1"/>
    <col min="267" max="267" width="4.7109375" style="2" customWidth="1"/>
    <col min="268" max="269" width="4.85546875" style="2" customWidth="1"/>
    <col min="270" max="270" width="4.5703125" style="2" customWidth="1"/>
    <col min="271" max="271" width="5.140625" style="2" customWidth="1"/>
    <col min="272" max="272" width="4.85546875" style="2" customWidth="1"/>
    <col min="273" max="273" width="5" style="2" customWidth="1"/>
    <col min="274" max="274" width="4.85546875" style="2" customWidth="1"/>
    <col min="275" max="275" width="7.7109375" style="2" customWidth="1"/>
    <col min="276" max="276" width="8.5703125" style="2" customWidth="1"/>
    <col min="277" max="505" width="8.7109375" style="2"/>
    <col min="506" max="506" width="3.140625" style="2" customWidth="1"/>
    <col min="507" max="507" width="19.42578125" style="2" customWidth="1"/>
    <col min="508" max="509" width="5.85546875" style="2" customWidth="1"/>
    <col min="510" max="510" width="6.42578125" style="2" customWidth="1"/>
    <col min="511" max="511" width="5" style="2" customWidth="1"/>
    <col min="512" max="512" width="5.42578125" style="2" customWidth="1"/>
    <col min="513" max="513" width="4.7109375" style="2" customWidth="1"/>
    <col min="514" max="514" width="4.5703125" style="2" customWidth="1"/>
    <col min="515" max="515" width="4.7109375" style="2" customWidth="1"/>
    <col min="516" max="516" width="4.140625" style="2" customWidth="1"/>
    <col min="517" max="518" width="4.85546875" style="2" customWidth="1"/>
    <col min="519" max="519" width="4.5703125" style="2" customWidth="1"/>
    <col min="520" max="520" width="5.140625" style="2" customWidth="1"/>
    <col min="521" max="521" width="4.7109375" style="2" customWidth="1"/>
    <col min="522" max="522" width="4.85546875" style="2" customWidth="1"/>
    <col min="523" max="523" width="4.7109375" style="2" customWidth="1"/>
    <col min="524" max="525" width="4.85546875" style="2" customWidth="1"/>
    <col min="526" max="526" width="4.5703125" style="2" customWidth="1"/>
    <col min="527" max="527" width="5.140625" style="2" customWidth="1"/>
    <col min="528" max="528" width="4.85546875" style="2" customWidth="1"/>
    <col min="529" max="529" width="5" style="2" customWidth="1"/>
    <col min="530" max="530" width="4.85546875" style="2" customWidth="1"/>
    <col min="531" max="531" width="7.7109375" style="2" customWidth="1"/>
    <col min="532" max="532" width="8.5703125" style="2" customWidth="1"/>
    <col min="533" max="761" width="8.7109375" style="2"/>
    <col min="762" max="762" width="3.140625" style="2" customWidth="1"/>
    <col min="763" max="763" width="19.42578125" style="2" customWidth="1"/>
    <col min="764" max="765" width="5.85546875" style="2" customWidth="1"/>
    <col min="766" max="766" width="6.42578125" style="2" customWidth="1"/>
    <col min="767" max="767" width="5" style="2" customWidth="1"/>
    <col min="768" max="768" width="5.42578125" style="2" customWidth="1"/>
    <col min="769" max="769" width="4.7109375" style="2" customWidth="1"/>
    <col min="770" max="770" width="4.5703125" style="2" customWidth="1"/>
    <col min="771" max="771" width="4.7109375" style="2" customWidth="1"/>
    <col min="772" max="772" width="4.140625" style="2" customWidth="1"/>
    <col min="773" max="774" width="4.85546875" style="2" customWidth="1"/>
    <col min="775" max="775" width="4.5703125" style="2" customWidth="1"/>
    <col min="776" max="776" width="5.140625" style="2" customWidth="1"/>
    <col min="777" max="777" width="4.7109375" style="2" customWidth="1"/>
    <col min="778" max="778" width="4.85546875" style="2" customWidth="1"/>
    <col min="779" max="779" width="4.7109375" style="2" customWidth="1"/>
    <col min="780" max="781" width="4.85546875" style="2" customWidth="1"/>
    <col min="782" max="782" width="4.5703125" style="2" customWidth="1"/>
    <col min="783" max="783" width="5.140625" style="2" customWidth="1"/>
    <col min="784" max="784" width="4.85546875" style="2" customWidth="1"/>
    <col min="785" max="785" width="5" style="2" customWidth="1"/>
    <col min="786" max="786" width="4.85546875" style="2" customWidth="1"/>
    <col min="787" max="787" width="7.7109375" style="2" customWidth="1"/>
    <col min="788" max="788" width="8.5703125" style="2" customWidth="1"/>
    <col min="789" max="1017" width="8.7109375" style="2"/>
    <col min="1018" max="1018" width="3.140625" style="2" customWidth="1"/>
    <col min="1019" max="1019" width="19.42578125" style="2" customWidth="1"/>
    <col min="1020" max="1021" width="5.85546875" style="2" customWidth="1"/>
    <col min="1022" max="1022" width="6.42578125" style="2" customWidth="1"/>
    <col min="1023" max="1023" width="5" style="2" customWidth="1"/>
    <col min="1024" max="1024" width="5.42578125" style="2" customWidth="1"/>
    <col min="1025" max="1025" width="4.7109375" style="2" customWidth="1"/>
    <col min="1026" max="1026" width="4.5703125" style="2" customWidth="1"/>
    <col min="1027" max="1027" width="4.7109375" style="2" customWidth="1"/>
    <col min="1028" max="1028" width="4.140625" style="2" customWidth="1"/>
    <col min="1029" max="1030" width="4.85546875" style="2" customWidth="1"/>
    <col min="1031" max="1031" width="4.5703125" style="2" customWidth="1"/>
    <col min="1032" max="1032" width="5.140625" style="2" customWidth="1"/>
    <col min="1033" max="1033" width="4.7109375" style="2" customWidth="1"/>
    <col min="1034" max="1034" width="4.85546875" style="2" customWidth="1"/>
    <col min="1035" max="1035" width="4.7109375" style="2" customWidth="1"/>
    <col min="1036" max="1037" width="4.85546875" style="2" customWidth="1"/>
    <col min="1038" max="1038" width="4.5703125" style="2" customWidth="1"/>
    <col min="1039" max="1039" width="5.140625" style="2" customWidth="1"/>
    <col min="1040" max="1040" width="4.85546875" style="2" customWidth="1"/>
    <col min="1041" max="1041" width="5" style="2" customWidth="1"/>
    <col min="1042" max="1042" width="4.85546875" style="2" customWidth="1"/>
    <col min="1043" max="1043" width="7.7109375" style="2" customWidth="1"/>
    <col min="1044" max="1044" width="8.5703125" style="2" customWidth="1"/>
    <col min="1045" max="1273" width="8.7109375" style="2"/>
    <col min="1274" max="1274" width="3.140625" style="2" customWidth="1"/>
    <col min="1275" max="1275" width="19.42578125" style="2" customWidth="1"/>
    <col min="1276" max="1277" width="5.85546875" style="2" customWidth="1"/>
    <col min="1278" max="1278" width="6.42578125" style="2" customWidth="1"/>
    <col min="1279" max="1279" width="5" style="2" customWidth="1"/>
    <col min="1280" max="1280" width="5.42578125" style="2" customWidth="1"/>
    <col min="1281" max="1281" width="4.7109375" style="2" customWidth="1"/>
    <col min="1282" max="1282" width="4.5703125" style="2" customWidth="1"/>
    <col min="1283" max="1283" width="4.7109375" style="2" customWidth="1"/>
    <col min="1284" max="1284" width="4.140625" style="2" customWidth="1"/>
    <col min="1285" max="1286" width="4.85546875" style="2" customWidth="1"/>
    <col min="1287" max="1287" width="4.5703125" style="2" customWidth="1"/>
    <col min="1288" max="1288" width="5.140625" style="2" customWidth="1"/>
    <col min="1289" max="1289" width="4.7109375" style="2" customWidth="1"/>
    <col min="1290" max="1290" width="4.85546875" style="2" customWidth="1"/>
    <col min="1291" max="1291" width="4.7109375" style="2" customWidth="1"/>
    <col min="1292" max="1293" width="4.85546875" style="2" customWidth="1"/>
    <col min="1294" max="1294" width="4.5703125" style="2" customWidth="1"/>
    <col min="1295" max="1295" width="5.140625" style="2" customWidth="1"/>
    <col min="1296" max="1296" width="4.85546875" style="2" customWidth="1"/>
    <col min="1297" max="1297" width="5" style="2" customWidth="1"/>
    <col min="1298" max="1298" width="4.85546875" style="2" customWidth="1"/>
    <col min="1299" max="1299" width="7.7109375" style="2" customWidth="1"/>
    <col min="1300" max="1300" width="8.5703125" style="2" customWidth="1"/>
    <col min="1301" max="1529" width="8.7109375" style="2"/>
    <col min="1530" max="1530" width="3.140625" style="2" customWidth="1"/>
    <col min="1531" max="1531" width="19.42578125" style="2" customWidth="1"/>
    <col min="1532" max="1533" width="5.85546875" style="2" customWidth="1"/>
    <col min="1534" max="1534" width="6.42578125" style="2" customWidth="1"/>
    <col min="1535" max="1535" width="5" style="2" customWidth="1"/>
    <col min="1536" max="1536" width="5.42578125" style="2" customWidth="1"/>
    <col min="1537" max="1537" width="4.7109375" style="2" customWidth="1"/>
    <col min="1538" max="1538" width="4.5703125" style="2" customWidth="1"/>
    <col min="1539" max="1539" width="4.7109375" style="2" customWidth="1"/>
    <col min="1540" max="1540" width="4.140625" style="2" customWidth="1"/>
    <col min="1541" max="1542" width="4.85546875" style="2" customWidth="1"/>
    <col min="1543" max="1543" width="4.5703125" style="2" customWidth="1"/>
    <col min="1544" max="1544" width="5.140625" style="2" customWidth="1"/>
    <col min="1545" max="1545" width="4.7109375" style="2" customWidth="1"/>
    <col min="1546" max="1546" width="4.85546875" style="2" customWidth="1"/>
    <col min="1547" max="1547" width="4.7109375" style="2" customWidth="1"/>
    <col min="1548" max="1549" width="4.85546875" style="2" customWidth="1"/>
    <col min="1550" max="1550" width="4.5703125" style="2" customWidth="1"/>
    <col min="1551" max="1551" width="5.140625" style="2" customWidth="1"/>
    <col min="1552" max="1552" width="4.85546875" style="2" customWidth="1"/>
    <col min="1553" max="1553" width="5" style="2" customWidth="1"/>
    <col min="1554" max="1554" width="4.85546875" style="2" customWidth="1"/>
    <col min="1555" max="1555" width="7.7109375" style="2" customWidth="1"/>
    <col min="1556" max="1556" width="8.5703125" style="2" customWidth="1"/>
    <col min="1557" max="1785" width="8.7109375" style="2"/>
    <col min="1786" max="1786" width="3.140625" style="2" customWidth="1"/>
    <col min="1787" max="1787" width="19.42578125" style="2" customWidth="1"/>
    <col min="1788" max="1789" width="5.85546875" style="2" customWidth="1"/>
    <col min="1790" max="1790" width="6.42578125" style="2" customWidth="1"/>
    <col min="1791" max="1791" width="5" style="2" customWidth="1"/>
    <col min="1792" max="1792" width="5.42578125" style="2" customWidth="1"/>
    <col min="1793" max="1793" width="4.7109375" style="2" customWidth="1"/>
    <col min="1794" max="1794" width="4.5703125" style="2" customWidth="1"/>
    <col min="1795" max="1795" width="4.7109375" style="2" customWidth="1"/>
    <col min="1796" max="1796" width="4.140625" style="2" customWidth="1"/>
    <col min="1797" max="1798" width="4.85546875" style="2" customWidth="1"/>
    <col min="1799" max="1799" width="4.5703125" style="2" customWidth="1"/>
    <col min="1800" max="1800" width="5.140625" style="2" customWidth="1"/>
    <col min="1801" max="1801" width="4.7109375" style="2" customWidth="1"/>
    <col min="1802" max="1802" width="4.85546875" style="2" customWidth="1"/>
    <col min="1803" max="1803" width="4.7109375" style="2" customWidth="1"/>
    <col min="1804" max="1805" width="4.85546875" style="2" customWidth="1"/>
    <col min="1806" max="1806" width="4.5703125" style="2" customWidth="1"/>
    <col min="1807" max="1807" width="5.140625" style="2" customWidth="1"/>
    <col min="1808" max="1808" width="4.85546875" style="2" customWidth="1"/>
    <col min="1809" max="1809" width="5" style="2" customWidth="1"/>
    <col min="1810" max="1810" width="4.85546875" style="2" customWidth="1"/>
    <col min="1811" max="1811" width="7.7109375" style="2" customWidth="1"/>
    <col min="1812" max="1812" width="8.5703125" style="2" customWidth="1"/>
    <col min="1813" max="2041" width="8.7109375" style="2"/>
    <col min="2042" max="2042" width="3.140625" style="2" customWidth="1"/>
    <col min="2043" max="2043" width="19.42578125" style="2" customWidth="1"/>
    <col min="2044" max="2045" width="5.85546875" style="2" customWidth="1"/>
    <col min="2046" max="2046" width="6.42578125" style="2" customWidth="1"/>
    <col min="2047" max="2047" width="5" style="2" customWidth="1"/>
    <col min="2048" max="2048" width="5.42578125" style="2" customWidth="1"/>
    <col min="2049" max="2049" width="4.7109375" style="2" customWidth="1"/>
    <col min="2050" max="2050" width="4.5703125" style="2" customWidth="1"/>
    <col min="2051" max="2051" width="4.7109375" style="2" customWidth="1"/>
    <col min="2052" max="2052" width="4.140625" style="2" customWidth="1"/>
    <col min="2053" max="2054" width="4.85546875" style="2" customWidth="1"/>
    <col min="2055" max="2055" width="4.5703125" style="2" customWidth="1"/>
    <col min="2056" max="2056" width="5.140625" style="2" customWidth="1"/>
    <col min="2057" max="2057" width="4.7109375" style="2" customWidth="1"/>
    <col min="2058" max="2058" width="4.85546875" style="2" customWidth="1"/>
    <col min="2059" max="2059" width="4.7109375" style="2" customWidth="1"/>
    <col min="2060" max="2061" width="4.85546875" style="2" customWidth="1"/>
    <col min="2062" max="2062" width="4.5703125" style="2" customWidth="1"/>
    <col min="2063" max="2063" width="5.140625" style="2" customWidth="1"/>
    <col min="2064" max="2064" width="4.85546875" style="2" customWidth="1"/>
    <col min="2065" max="2065" width="5" style="2" customWidth="1"/>
    <col min="2066" max="2066" width="4.85546875" style="2" customWidth="1"/>
    <col min="2067" max="2067" width="7.7109375" style="2" customWidth="1"/>
    <col min="2068" max="2068" width="8.5703125" style="2" customWidth="1"/>
    <col min="2069" max="2297" width="8.7109375" style="2"/>
    <col min="2298" max="2298" width="3.140625" style="2" customWidth="1"/>
    <col min="2299" max="2299" width="19.42578125" style="2" customWidth="1"/>
    <col min="2300" max="2301" width="5.85546875" style="2" customWidth="1"/>
    <col min="2302" max="2302" width="6.42578125" style="2" customWidth="1"/>
    <col min="2303" max="2303" width="5" style="2" customWidth="1"/>
    <col min="2304" max="2304" width="5.42578125" style="2" customWidth="1"/>
    <col min="2305" max="2305" width="4.7109375" style="2" customWidth="1"/>
    <col min="2306" max="2306" width="4.5703125" style="2" customWidth="1"/>
    <col min="2307" max="2307" width="4.7109375" style="2" customWidth="1"/>
    <col min="2308" max="2308" width="4.140625" style="2" customWidth="1"/>
    <col min="2309" max="2310" width="4.85546875" style="2" customWidth="1"/>
    <col min="2311" max="2311" width="4.5703125" style="2" customWidth="1"/>
    <col min="2312" max="2312" width="5.140625" style="2" customWidth="1"/>
    <col min="2313" max="2313" width="4.7109375" style="2" customWidth="1"/>
    <col min="2314" max="2314" width="4.85546875" style="2" customWidth="1"/>
    <col min="2315" max="2315" width="4.7109375" style="2" customWidth="1"/>
    <col min="2316" max="2317" width="4.85546875" style="2" customWidth="1"/>
    <col min="2318" max="2318" width="4.5703125" style="2" customWidth="1"/>
    <col min="2319" max="2319" width="5.140625" style="2" customWidth="1"/>
    <col min="2320" max="2320" width="4.85546875" style="2" customWidth="1"/>
    <col min="2321" max="2321" width="5" style="2" customWidth="1"/>
    <col min="2322" max="2322" width="4.85546875" style="2" customWidth="1"/>
    <col min="2323" max="2323" width="7.7109375" style="2" customWidth="1"/>
    <col min="2324" max="2324" width="8.5703125" style="2" customWidth="1"/>
    <col min="2325" max="2553" width="8.7109375" style="2"/>
    <col min="2554" max="2554" width="3.140625" style="2" customWidth="1"/>
    <col min="2555" max="2555" width="19.42578125" style="2" customWidth="1"/>
    <col min="2556" max="2557" width="5.85546875" style="2" customWidth="1"/>
    <col min="2558" max="2558" width="6.42578125" style="2" customWidth="1"/>
    <col min="2559" max="2559" width="5" style="2" customWidth="1"/>
    <col min="2560" max="2560" width="5.42578125" style="2" customWidth="1"/>
    <col min="2561" max="2561" width="4.7109375" style="2" customWidth="1"/>
    <col min="2562" max="2562" width="4.5703125" style="2" customWidth="1"/>
    <col min="2563" max="2563" width="4.7109375" style="2" customWidth="1"/>
    <col min="2564" max="2564" width="4.140625" style="2" customWidth="1"/>
    <col min="2565" max="2566" width="4.85546875" style="2" customWidth="1"/>
    <col min="2567" max="2567" width="4.5703125" style="2" customWidth="1"/>
    <col min="2568" max="2568" width="5.140625" style="2" customWidth="1"/>
    <col min="2569" max="2569" width="4.7109375" style="2" customWidth="1"/>
    <col min="2570" max="2570" width="4.85546875" style="2" customWidth="1"/>
    <col min="2571" max="2571" width="4.7109375" style="2" customWidth="1"/>
    <col min="2572" max="2573" width="4.85546875" style="2" customWidth="1"/>
    <col min="2574" max="2574" width="4.5703125" style="2" customWidth="1"/>
    <col min="2575" max="2575" width="5.140625" style="2" customWidth="1"/>
    <col min="2576" max="2576" width="4.85546875" style="2" customWidth="1"/>
    <col min="2577" max="2577" width="5" style="2" customWidth="1"/>
    <col min="2578" max="2578" width="4.85546875" style="2" customWidth="1"/>
    <col min="2579" max="2579" width="7.7109375" style="2" customWidth="1"/>
    <col min="2580" max="2580" width="8.5703125" style="2" customWidth="1"/>
    <col min="2581" max="2809" width="8.7109375" style="2"/>
    <col min="2810" max="2810" width="3.140625" style="2" customWidth="1"/>
    <col min="2811" max="2811" width="19.42578125" style="2" customWidth="1"/>
    <col min="2812" max="2813" width="5.85546875" style="2" customWidth="1"/>
    <col min="2814" max="2814" width="6.42578125" style="2" customWidth="1"/>
    <col min="2815" max="2815" width="5" style="2" customWidth="1"/>
    <col min="2816" max="2816" width="5.42578125" style="2" customWidth="1"/>
    <col min="2817" max="2817" width="4.7109375" style="2" customWidth="1"/>
    <col min="2818" max="2818" width="4.5703125" style="2" customWidth="1"/>
    <col min="2819" max="2819" width="4.7109375" style="2" customWidth="1"/>
    <col min="2820" max="2820" width="4.140625" style="2" customWidth="1"/>
    <col min="2821" max="2822" width="4.85546875" style="2" customWidth="1"/>
    <col min="2823" max="2823" width="4.5703125" style="2" customWidth="1"/>
    <col min="2824" max="2824" width="5.140625" style="2" customWidth="1"/>
    <col min="2825" max="2825" width="4.7109375" style="2" customWidth="1"/>
    <col min="2826" max="2826" width="4.85546875" style="2" customWidth="1"/>
    <col min="2827" max="2827" width="4.7109375" style="2" customWidth="1"/>
    <col min="2828" max="2829" width="4.85546875" style="2" customWidth="1"/>
    <col min="2830" max="2830" width="4.5703125" style="2" customWidth="1"/>
    <col min="2831" max="2831" width="5.140625" style="2" customWidth="1"/>
    <col min="2832" max="2832" width="4.85546875" style="2" customWidth="1"/>
    <col min="2833" max="2833" width="5" style="2" customWidth="1"/>
    <col min="2834" max="2834" width="4.85546875" style="2" customWidth="1"/>
    <col min="2835" max="2835" width="7.7109375" style="2" customWidth="1"/>
    <col min="2836" max="2836" width="8.5703125" style="2" customWidth="1"/>
    <col min="2837" max="3065" width="8.7109375" style="2"/>
    <col min="3066" max="3066" width="3.140625" style="2" customWidth="1"/>
    <col min="3067" max="3067" width="19.42578125" style="2" customWidth="1"/>
    <col min="3068" max="3069" width="5.85546875" style="2" customWidth="1"/>
    <col min="3070" max="3070" width="6.42578125" style="2" customWidth="1"/>
    <col min="3071" max="3071" width="5" style="2" customWidth="1"/>
    <col min="3072" max="3072" width="5.42578125" style="2" customWidth="1"/>
    <col min="3073" max="3073" width="4.7109375" style="2" customWidth="1"/>
    <col min="3074" max="3074" width="4.5703125" style="2" customWidth="1"/>
    <col min="3075" max="3075" width="4.7109375" style="2" customWidth="1"/>
    <col min="3076" max="3076" width="4.140625" style="2" customWidth="1"/>
    <col min="3077" max="3078" width="4.85546875" style="2" customWidth="1"/>
    <col min="3079" max="3079" width="4.5703125" style="2" customWidth="1"/>
    <col min="3080" max="3080" width="5.140625" style="2" customWidth="1"/>
    <col min="3081" max="3081" width="4.7109375" style="2" customWidth="1"/>
    <col min="3082" max="3082" width="4.85546875" style="2" customWidth="1"/>
    <col min="3083" max="3083" width="4.7109375" style="2" customWidth="1"/>
    <col min="3084" max="3085" width="4.85546875" style="2" customWidth="1"/>
    <col min="3086" max="3086" width="4.5703125" style="2" customWidth="1"/>
    <col min="3087" max="3087" width="5.140625" style="2" customWidth="1"/>
    <col min="3088" max="3088" width="4.85546875" style="2" customWidth="1"/>
    <col min="3089" max="3089" width="5" style="2" customWidth="1"/>
    <col min="3090" max="3090" width="4.85546875" style="2" customWidth="1"/>
    <col min="3091" max="3091" width="7.7109375" style="2" customWidth="1"/>
    <col min="3092" max="3092" width="8.5703125" style="2" customWidth="1"/>
    <col min="3093" max="3321" width="8.7109375" style="2"/>
    <col min="3322" max="3322" width="3.140625" style="2" customWidth="1"/>
    <col min="3323" max="3323" width="19.42578125" style="2" customWidth="1"/>
    <col min="3324" max="3325" width="5.85546875" style="2" customWidth="1"/>
    <col min="3326" max="3326" width="6.42578125" style="2" customWidth="1"/>
    <col min="3327" max="3327" width="5" style="2" customWidth="1"/>
    <col min="3328" max="3328" width="5.42578125" style="2" customWidth="1"/>
    <col min="3329" max="3329" width="4.7109375" style="2" customWidth="1"/>
    <col min="3330" max="3330" width="4.5703125" style="2" customWidth="1"/>
    <col min="3331" max="3331" width="4.7109375" style="2" customWidth="1"/>
    <col min="3332" max="3332" width="4.140625" style="2" customWidth="1"/>
    <col min="3333" max="3334" width="4.85546875" style="2" customWidth="1"/>
    <col min="3335" max="3335" width="4.5703125" style="2" customWidth="1"/>
    <col min="3336" max="3336" width="5.140625" style="2" customWidth="1"/>
    <col min="3337" max="3337" width="4.7109375" style="2" customWidth="1"/>
    <col min="3338" max="3338" width="4.85546875" style="2" customWidth="1"/>
    <col min="3339" max="3339" width="4.7109375" style="2" customWidth="1"/>
    <col min="3340" max="3341" width="4.85546875" style="2" customWidth="1"/>
    <col min="3342" max="3342" width="4.5703125" style="2" customWidth="1"/>
    <col min="3343" max="3343" width="5.140625" style="2" customWidth="1"/>
    <col min="3344" max="3344" width="4.85546875" style="2" customWidth="1"/>
    <col min="3345" max="3345" width="5" style="2" customWidth="1"/>
    <col min="3346" max="3346" width="4.85546875" style="2" customWidth="1"/>
    <col min="3347" max="3347" width="7.7109375" style="2" customWidth="1"/>
    <col min="3348" max="3348" width="8.5703125" style="2" customWidth="1"/>
    <col min="3349" max="3577" width="8.7109375" style="2"/>
    <col min="3578" max="3578" width="3.140625" style="2" customWidth="1"/>
    <col min="3579" max="3579" width="19.42578125" style="2" customWidth="1"/>
    <col min="3580" max="3581" width="5.85546875" style="2" customWidth="1"/>
    <col min="3582" max="3582" width="6.42578125" style="2" customWidth="1"/>
    <col min="3583" max="3583" width="5" style="2" customWidth="1"/>
    <col min="3584" max="3584" width="5.42578125" style="2" customWidth="1"/>
    <col min="3585" max="3585" width="4.7109375" style="2" customWidth="1"/>
    <col min="3586" max="3586" width="4.5703125" style="2" customWidth="1"/>
    <col min="3587" max="3587" width="4.7109375" style="2" customWidth="1"/>
    <col min="3588" max="3588" width="4.140625" style="2" customWidth="1"/>
    <col min="3589" max="3590" width="4.85546875" style="2" customWidth="1"/>
    <col min="3591" max="3591" width="4.5703125" style="2" customWidth="1"/>
    <col min="3592" max="3592" width="5.140625" style="2" customWidth="1"/>
    <col min="3593" max="3593" width="4.7109375" style="2" customWidth="1"/>
    <col min="3594" max="3594" width="4.85546875" style="2" customWidth="1"/>
    <col min="3595" max="3595" width="4.7109375" style="2" customWidth="1"/>
    <col min="3596" max="3597" width="4.85546875" style="2" customWidth="1"/>
    <col min="3598" max="3598" width="4.5703125" style="2" customWidth="1"/>
    <col min="3599" max="3599" width="5.140625" style="2" customWidth="1"/>
    <col min="3600" max="3600" width="4.85546875" style="2" customWidth="1"/>
    <col min="3601" max="3601" width="5" style="2" customWidth="1"/>
    <col min="3602" max="3602" width="4.85546875" style="2" customWidth="1"/>
    <col min="3603" max="3603" width="7.7109375" style="2" customWidth="1"/>
    <col min="3604" max="3604" width="8.5703125" style="2" customWidth="1"/>
    <col min="3605" max="3833" width="8.7109375" style="2"/>
    <col min="3834" max="3834" width="3.140625" style="2" customWidth="1"/>
    <col min="3835" max="3835" width="19.42578125" style="2" customWidth="1"/>
    <col min="3836" max="3837" width="5.85546875" style="2" customWidth="1"/>
    <col min="3838" max="3838" width="6.42578125" style="2" customWidth="1"/>
    <col min="3839" max="3839" width="5" style="2" customWidth="1"/>
    <col min="3840" max="3840" width="5.42578125" style="2" customWidth="1"/>
    <col min="3841" max="3841" width="4.7109375" style="2" customWidth="1"/>
    <col min="3842" max="3842" width="4.5703125" style="2" customWidth="1"/>
    <col min="3843" max="3843" width="4.7109375" style="2" customWidth="1"/>
    <col min="3844" max="3844" width="4.140625" style="2" customWidth="1"/>
    <col min="3845" max="3846" width="4.85546875" style="2" customWidth="1"/>
    <col min="3847" max="3847" width="4.5703125" style="2" customWidth="1"/>
    <col min="3848" max="3848" width="5.140625" style="2" customWidth="1"/>
    <col min="3849" max="3849" width="4.7109375" style="2" customWidth="1"/>
    <col min="3850" max="3850" width="4.85546875" style="2" customWidth="1"/>
    <col min="3851" max="3851" width="4.7109375" style="2" customWidth="1"/>
    <col min="3852" max="3853" width="4.85546875" style="2" customWidth="1"/>
    <col min="3854" max="3854" width="4.5703125" style="2" customWidth="1"/>
    <col min="3855" max="3855" width="5.140625" style="2" customWidth="1"/>
    <col min="3856" max="3856" width="4.85546875" style="2" customWidth="1"/>
    <col min="3857" max="3857" width="5" style="2" customWidth="1"/>
    <col min="3858" max="3858" width="4.85546875" style="2" customWidth="1"/>
    <col min="3859" max="3859" width="7.7109375" style="2" customWidth="1"/>
    <col min="3860" max="3860" width="8.5703125" style="2" customWidth="1"/>
    <col min="3861" max="4089" width="8.7109375" style="2"/>
    <col min="4090" max="4090" width="3.140625" style="2" customWidth="1"/>
    <col min="4091" max="4091" width="19.42578125" style="2" customWidth="1"/>
    <col min="4092" max="4093" width="5.85546875" style="2" customWidth="1"/>
    <col min="4094" max="4094" width="6.42578125" style="2" customWidth="1"/>
    <col min="4095" max="4095" width="5" style="2" customWidth="1"/>
    <col min="4096" max="4096" width="5.42578125" style="2" customWidth="1"/>
    <col min="4097" max="4097" width="4.7109375" style="2" customWidth="1"/>
    <col min="4098" max="4098" width="4.5703125" style="2" customWidth="1"/>
    <col min="4099" max="4099" width="4.7109375" style="2" customWidth="1"/>
    <col min="4100" max="4100" width="4.140625" style="2" customWidth="1"/>
    <col min="4101" max="4102" width="4.85546875" style="2" customWidth="1"/>
    <col min="4103" max="4103" width="4.5703125" style="2" customWidth="1"/>
    <col min="4104" max="4104" width="5.140625" style="2" customWidth="1"/>
    <col min="4105" max="4105" width="4.7109375" style="2" customWidth="1"/>
    <col min="4106" max="4106" width="4.85546875" style="2" customWidth="1"/>
    <col min="4107" max="4107" width="4.7109375" style="2" customWidth="1"/>
    <col min="4108" max="4109" width="4.85546875" style="2" customWidth="1"/>
    <col min="4110" max="4110" width="4.5703125" style="2" customWidth="1"/>
    <col min="4111" max="4111" width="5.140625" style="2" customWidth="1"/>
    <col min="4112" max="4112" width="4.85546875" style="2" customWidth="1"/>
    <col min="4113" max="4113" width="5" style="2" customWidth="1"/>
    <col min="4114" max="4114" width="4.85546875" style="2" customWidth="1"/>
    <col min="4115" max="4115" width="7.7109375" style="2" customWidth="1"/>
    <col min="4116" max="4116" width="8.5703125" style="2" customWidth="1"/>
    <col min="4117" max="4345" width="8.7109375" style="2"/>
    <col min="4346" max="4346" width="3.140625" style="2" customWidth="1"/>
    <col min="4347" max="4347" width="19.42578125" style="2" customWidth="1"/>
    <col min="4348" max="4349" width="5.85546875" style="2" customWidth="1"/>
    <col min="4350" max="4350" width="6.42578125" style="2" customWidth="1"/>
    <col min="4351" max="4351" width="5" style="2" customWidth="1"/>
    <col min="4352" max="4352" width="5.42578125" style="2" customWidth="1"/>
    <col min="4353" max="4353" width="4.7109375" style="2" customWidth="1"/>
    <col min="4354" max="4354" width="4.5703125" style="2" customWidth="1"/>
    <col min="4355" max="4355" width="4.7109375" style="2" customWidth="1"/>
    <col min="4356" max="4356" width="4.140625" style="2" customWidth="1"/>
    <col min="4357" max="4358" width="4.85546875" style="2" customWidth="1"/>
    <col min="4359" max="4359" width="4.5703125" style="2" customWidth="1"/>
    <col min="4360" max="4360" width="5.140625" style="2" customWidth="1"/>
    <col min="4361" max="4361" width="4.7109375" style="2" customWidth="1"/>
    <col min="4362" max="4362" width="4.85546875" style="2" customWidth="1"/>
    <col min="4363" max="4363" width="4.7109375" style="2" customWidth="1"/>
    <col min="4364" max="4365" width="4.85546875" style="2" customWidth="1"/>
    <col min="4366" max="4366" width="4.5703125" style="2" customWidth="1"/>
    <col min="4367" max="4367" width="5.140625" style="2" customWidth="1"/>
    <col min="4368" max="4368" width="4.85546875" style="2" customWidth="1"/>
    <col min="4369" max="4369" width="5" style="2" customWidth="1"/>
    <col min="4370" max="4370" width="4.85546875" style="2" customWidth="1"/>
    <col min="4371" max="4371" width="7.7109375" style="2" customWidth="1"/>
    <col min="4372" max="4372" width="8.5703125" style="2" customWidth="1"/>
    <col min="4373" max="4601" width="8.7109375" style="2"/>
    <col min="4602" max="4602" width="3.140625" style="2" customWidth="1"/>
    <col min="4603" max="4603" width="19.42578125" style="2" customWidth="1"/>
    <col min="4604" max="4605" width="5.85546875" style="2" customWidth="1"/>
    <col min="4606" max="4606" width="6.42578125" style="2" customWidth="1"/>
    <col min="4607" max="4607" width="5" style="2" customWidth="1"/>
    <col min="4608" max="4608" width="5.42578125" style="2" customWidth="1"/>
    <col min="4609" max="4609" width="4.7109375" style="2" customWidth="1"/>
    <col min="4610" max="4610" width="4.5703125" style="2" customWidth="1"/>
    <col min="4611" max="4611" width="4.7109375" style="2" customWidth="1"/>
    <col min="4612" max="4612" width="4.140625" style="2" customWidth="1"/>
    <col min="4613" max="4614" width="4.85546875" style="2" customWidth="1"/>
    <col min="4615" max="4615" width="4.5703125" style="2" customWidth="1"/>
    <col min="4616" max="4616" width="5.140625" style="2" customWidth="1"/>
    <col min="4617" max="4617" width="4.7109375" style="2" customWidth="1"/>
    <col min="4618" max="4618" width="4.85546875" style="2" customWidth="1"/>
    <col min="4619" max="4619" width="4.7109375" style="2" customWidth="1"/>
    <col min="4620" max="4621" width="4.85546875" style="2" customWidth="1"/>
    <col min="4622" max="4622" width="4.5703125" style="2" customWidth="1"/>
    <col min="4623" max="4623" width="5.140625" style="2" customWidth="1"/>
    <col min="4624" max="4624" width="4.85546875" style="2" customWidth="1"/>
    <col min="4625" max="4625" width="5" style="2" customWidth="1"/>
    <col min="4626" max="4626" width="4.85546875" style="2" customWidth="1"/>
    <col min="4627" max="4627" width="7.7109375" style="2" customWidth="1"/>
    <col min="4628" max="4628" width="8.5703125" style="2" customWidth="1"/>
    <col min="4629" max="4857" width="8.7109375" style="2"/>
    <col min="4858" max="4858" width="3.140625" style="2" customWidth="1"/>
    <col min="4859" max="4859" width="19.42578125" style="2" customWidth="1"/>
    <col min="4860" max="4861" width="5.85546875" style="2" customWidth="1"/>
    <col min="4862" max="4862" width="6.42578125" style="2" customWidth="1"/>
    <col min="4863" max="4863" width="5" style="2" customWidth="1"/>
    <col min="4864" max="4864" width="5.42578125" style="2" customWidth="1"/>
    <col min="4865" max="4865" width="4.7109375" style="2" customWidth="1"/>
    <col min="4866" max="4866" width="4.5703125" style="2" customWidth="1"/>
    <col min="4867" max="4867" width="4.7109375" style="2" customWidth="1"/>
    <col min="4868" max="4868" width="4.140625" style="2" customWidth="1"/>
    <col min="4869" max="4870" width="4.85546875" style="2" customWidth="1"/>
    <col min="4871" max="4871" width="4.5703125" style="2" customWidth="1"/>
    <col min="4872" max="4872" width="5.140625" style="2" customWidth="1"/>
    <col min="4873" max="4873" width="4.7109375" style="2" customWidth="1"/>
    <col min="4874" max="4874" width="4.85546875" style="2" customWidth="1"/>
    <col min="4875" max="4875" width="4.7109375" style="2" customWidth="1"/>
    <col min="4876" max="4877" width="4.85546875" style="2" customWidth="1"/>
    <col min="4878" max="4878" width="4.5703125" style="2" customWidth="1"/>
    <col min="4879" max="4879" width="5.140625" style="2" customWidth="1"/>
    <col min="4880" max="4880" width="4.85546875" style="2" customWidth="1"/>
    <col min="4881" max="4881" width="5" style="2" customWidth="1"/>
    <col min="4882" max="4882" width="4.85546875" style="2" customWidth="1"/>
    <col min="4883" max="4883" width="7.7109375" style="2" customWidth="1"/>
    <col min="4884" max="4884" width="8.5703125" style="2" customWidth="1"/>
    <col min="4885" max="5113" width="8.7109375" style="2"/>
    <col min="5114" max="5114" width="3.140625" style="2" customWidth="1"/>
    <col min="5115" max="5115" width="19.42578125" style="2" customWidth="1"/>
    <col min="5116" max="5117" width="5.85546875" style="2" customWidth="1"/>
    <col min="5118" max="5118" width="6.42578125" style="2" customWidth="1"/>
    <col min="5119" max="5119" width="5" style="2" customWidth="1"/>
    <col min="5120" max="5120" width="5.42578125" style="2" customWidth="1"/>
    <col min="5121" max="5121" width="4.7109375" style="2" customWidth="1"/>
    <col min="5122" max="5122" width="4.5703125" style="2" customWidth="1"/>
    <col min="5123" max="5123" width="4.7109375" style="2" customWidth="1"/>
    <col min="5124" max="5124" width="4.140625" style="2" customWidth="1"/>
    <col min="5125" max="5126" width="4.85546875" style="2" customWidth="1"/>
    <col min="5127" max="5127" width="4.5703125" style="2" customWidth="1"/>
    <col min="5128" max="5128" width="5.140625" style="2" customWidth="1"/>
    <col min="5129" max="5129" width="4.7109375" style="2" customWidth="1"/>
    <col min="5130" max="5130" width="4.85546875" style="2" customWidth="1"/>
    <col min="5131" max="5131" width="4.7109375" style="2" customWidth="1"/>
    <col min="5132" max="5133" width="4.85546875" style="2" customWidth="1"/>
    <col min="5134" max="5134" width="4.5703125" style="2" customWidth="1"/>
    <col min="5135" max="5135" width="5.140625" style="2" customWidth="1"/>
    <col min="5136" max="5136" width="4.85546875" style="2" customWidth="1"/>
    <col min="5137" max="5137" width="5" style="2" customWidth="1"/>
    <col min="5138" max="5138" width="4.85546875" style="2" customWidth="1"/>
    <col min="5139" max="5139" width="7.7109375" style="2" customWidth="1"/>
    <col min="5140" max="5140" width="8.5703125" style="2" customWidth="1"/>
    <col min="5141" max="5369" width="8.7109375" style="2"/>
    <col min="5370" max="5370" width="3.140625" style="2" customWidth="1"/>
    <col min="5371" max="5371" width="19.42578125" style="2" customWidth="1"/>
    <col min="5372" max="5373" width="5.85546875" style="2" customWidth="1"/>
    <col min="5374" max="5374" width="6.42578125" style="2" customWidth="1"/>
    <col min="5375" max="5375" width="5" style="2" customWidth="1"/>
    <col min="5376" max="5376" width="5.42578125" style="2" customWidth="1"/>
    <col min="5377" max="5377" width="4.7109375" style="2" customWidth="1"/>
    <col min="5378" max="5378" width="4.5703125" style="2" customWidth="1"/>
    <col min="5379" max="5379" width="4.7109375" style="2" customWidth="1"/>
    <col min="5380" max="5380" width="4.140625" style="2" customWidth="1"/>
    <col min="5381" max="5382" width="4.85546875" style="2" customWidth="1"/>
    <col min="5383" max="5383" width="4.5703125" style="2" customWidth="1"/>
    <col min="5384" max="5384" width="5.140625" style="2" customWidth="1"/>
    <col min="5385" max="5385" width="4.7109375" style="2" customWidth="1"/>
    <col min="5386" max="5386" width="4.85546875" style="2" customWidth="1"/>
    <col min="5387" max="5387" width="4.7109375" style="2" customWidth="1"/>
    <col min="5388" max="5389" width="4.85546875" style="2" customWidth="1"/>
    <col min="5390" max="5390" width="4.5703125" style="2" customWidth="1"/>
    <col min="5391" max="5391" width="5.140625" style="2" customWidth="1"/>
    <col min="5392" max="5392" width="4.85546875" style="2" customWidth="1"/>
    <col min="5393" max="5393" width="5" style="2" customWidth="1"/>
    <col min="5394" max="5394" width="4.85546875" style="2" customWidth="1"/>
    <col min="5395" max="5395" width="7.7109375" style="2" customWidth="1"/>
    <col min="5396" max="5396" width="8.5703125" style="2" customWidth="1"/>
    <col min="5397" max="5625" width="8.7109375" style="2"/>
    <col min="5626" max="5626" width="3.140625" style="2" customWidth="1"/>
    <col min="5627" max="5627" width="19.42578125" style="2" customWidth="1"/>
    <col min="5628" max="5629" width="5.85546875" style="2" customWidth="1"/>
    <col min="5630" max="5630" width="6.42578125" style="2" customWidth="1"/>
    <col min="5631" max="5631" width="5" style="2" customWidth="1"/>
    <col min="5632" max="5632" width="5.42578125" style="2" customWidth="1"/>
    <col min="5633" max="5633" width="4.7109375" style="2" customWidth="1"/>
    <col min="5634" max="5634" width="4.5703125" style="2" customWidth="1"/>
    <col min="5635" max="5635" width="4.7109375" style="2" customWidth="1"/>
    <col min="5636" max="5636" width="4.140625" style="2" customWidth="1"/>
    <col min="5637" max="5638" width="4.85546875" style="2" customWidth="1"/>
    <col min="5639" max="5639" width="4.5703125" style="2" customWidth="1"/>
    <col min="5640" max="5640" width="5.140625" style="2" customWidth="1"/>
    <col min="5641" max="5641" width="4.7109375" style="2" customWidth="1"/>
    <col min="5642" max="5642" width="4.85546875" style="2" customWidth="1"/>
    <col min="5643" max="5643" width="4.7109375" style="2" customWidth="1"/>
    <col min="5644" max="5645" width="4.85546875" style="2" customWidth="1"/>
    <col min="5646" max="5646" width="4.5703125" style="2" customWidth="1"/>
    <col min="5647" max="5647" width="5.140625" style="2" customWidth="1"/>
    <col min="5648" max="5648" width="4.85546875" style="2" customWidth="1"/>
    <col min="5649" max="5649" width="5" style="2" customWidth="1"/>
    <col min="5650" max="5650" width="4.85546875" style="2" customWidth="1"/>
    <col min="5651" max="5651" width="7.7109375" style="2" customWidth="1"/>
    <col min="5652" max="5652" width="8.5703125" style="2" customWidth="1"/>
    <col min="5653" max="5881" width="8.7109375" style="2"/>
    <col min="5882" max="5882" width="3.140625" style="2" customWidth="1"/>
    <col min="5883" max="5883" width="19.42578125" style="2" customWidth="1"/>
    <col min="5884" max="5885" width="5.85546875" style="2" customWidth="1"/>
    <col min="5886" max="5886" width="6.42578125" style="2" customWidth="1"/>
    <col min="5887" max="5887" width="5" style="2" customWidth="1"/>
    <col min="5888" max="5888" width="5.42578125" style="2" customWidth="1"/>
    <col min="5889" max="5889" width="4.7109375" style="2" customWidth="1"/>
    <col min="5890" max="5890" width="4.5703125" style="2" customWidth="1"/>
    <col min="5891" max="5891" width="4.7109375" style="2" customWidth="1"/>
    <col min="5892" max="5892" width="4.140625" style="2" customWidth="1"/>
    <col min="5893" max="5894" width="4.85546875" style="2" customWidth="1"/>
    <col min="5895" max="5895" width="4.5703125" style="2" customWidth="1"/>
    <col min="5896" max="5896" width="5.140625" style="2" customWidth="1"/>
    <col min="5897" max="5897" width="4.7109375" style="2" customWidth="1"/>
    <col min="5898" max="5898" width="4.85546875" style="2" customWidth="1"/>
    <col min="5899" max="5899" width="4.7109375" style="2" customWidth="1"/>
    <col min="5900" max="5901" width="4.85546875" style="2" customWidth="1"/>
    <col min="5902" max="5902" width="4.5703125" style="2" customWidth="1"/>
    <col min="5903" max="5903" width="5.140625" style="2" customWidth="1"/>
    <col min="5904" max="5904" width="4.85546875" style="2" customWidth="1"/>
    <col min="5905" max="5905" width="5" style="2" customWidth="1"/>
    <col min="5906" max="5906" width="4.85546875" style="2" customWidth="1"/>
    <col min="5907" max="5907" width="7.7109375" style="2" customWidth="1"/>
    <col min="5908" max="5908" width="8.5703125" style="2" customWidth="1"/>
    <col min="5909" max="6137" width="8.7109375" style="2"/>
    <col min="6138" max="6138" width="3.140625" style="2" customWidth="1"/>
    <col min="6139" max="6139" width="19.42578125" style="2" customWidth="1"/>
    <col min="6140" max="6141" width="5.85546875" style="2" customWidth="1"/>
    <col min="6142" max="6142" width="6.42578125" style="2" customWidth="1"/>
    <col min="6143" max="6143" width="5" style="2" customWidth="1"/>
    <col min="6144" max="6144" width="5.42578125" style="2" customWidth="1"/>
    <col min="6145" max="6145" width="4.7109375" style="2" customWidth="1"/>
    <col min="6146" max="6146" width="4.5703125" style="2" customWidth="1"/>
    <col min="6147" max="6147" width="4.7109375" style="2" customWidth="1"/>
    <col min="6148" max="6148" width="4.140625" style="2" customWidth="1"/>
    <col min="6149" max="6150" width="4.85546875" style="2" customWidth="1"/>
    <col min="6151" max="6151" width="4.5703125" style="2" customWidth="1"/>
    <col min="6152" max="6152" width="5.140625" style="2" customWidth="1"/>
    <col min="6153" max="6153" width="4.7109375" style="2" customWidth="1"/>
    <col min="6154" max="6154" width="4.85546875" style="2" customWidth="1"/>
    <col min="6155" max="6155" width="4.7109375" style="2" customWidth="1"/>
    <col min="6156" max="6157" width="4.85546875" style="2" customWidth="1"/>
    <col min="6158" max="6158" width="4.5703125" style="2" customWidth="1"/>
    <col min="6159" max="6159" width="5.140625" style="2" customWidth="1"/>
    <col min="6160" max="6160" width="4.85546875" style="2" customWidth="1"/>
    <col min="6161" max="6161" width="5" style="2" customWidth="1"/>
    <col min="6162" max="6162" width="4.85546875" style="2" customWidth="1"/>
    <col min="6163" max="6163" width="7.7109375" style="2" customWidth="1"/>
    <col min="6164" max="6164" width="8.5703125" style="2" customWidth="1"/>
    <col min="6165" max="6393" width="8.7109375" style="2"/>
    <col min="6394" max="6394" width="3.140625" style="2" customWidth="1"/>
    <col min="6395" max="6395" width="19.42578125" style="2" customWidth="1"/>
    <col min="6396" max="6397" width="5.85546875" style="2" customWidth="1"/>
    <col min="6398" max="6398" width="6.42578125" style="2" customWidth="1"/>
    <col min="6399" max="6399" width="5" style="2" customWidth="1"/>
    <col min="6400" max="6400" width="5.42578125" style="2" customWidth="1"/>
    <col min="6401" max="6401" width="4.7109375" style="2" customWidth="1"/>
    <col min="6402" max="6402" width="4.5703125" style="2" customWidth="1"/>
    <col min="6403" max="6403" width="4.7109375" style="2" customWidth="1"/>
    <col min="6404" max="6404" width="4.140625" style="2" customWidth="1"/>
    <col min="6405" max="6406" width="4.85546875" style="2" customWidth="1"/>
    <col min="6407" max="6407" width="4.5703125" style="2" customWidth="1"/>
    <col min="6408" max="6408" width="5.140625" style="2" customWidth="1"/>
    <col min="6409" max="6409" width="4.7109375" style="2" customWidth="1"/>
    <col min="6410" max="6410" width="4.85546875" style="2" customWidth="1"/>
    <col min="6411" max="6411" width="4.7109375" style="2" customWidth="1"/>
    <col min="6412" max="6413" width="4.85546875" style="2" customWidth="1"/>
    <col min="6414" max="6414" width="4.5703125" style="2" customWidth="1"/>
    <col min="6415" max="6415" width="5.140625" style="2" customWidth="1"/>
    <col min="6416" max="6416" width="4.85546875" style="2" customWidth="1"/>
    <col min="6417" max="6417" width="5" style="2" customWidth="1"/>
    <col min="6418" max="6418" width="4.85546875" style="2" customWidth="1"/>
    <col min="6419" max="6419" width="7.7109375" style="2" customWidth="1"/>
    <col min="6420" max="6420" width="8.5703125" style="2" customWidth="1"/>
    <col min="6421" max="6649" width="8.7109375" style="2"/>
    <col min="6650" max="6650" width="3.140625" style="2" customWidth="1"/>
    <col min="6651" max="6651" width="19.42578125" style="2" customWidth="1"/>
    <col min="6652" max="6653" width="5.85546875" style="2" customWidth="1"/>
    <col min="6654" max="6654" width="6.42578125" style="2" customWidth="1"/>
    <col min="6655" max="6655" width="5" style="2" customWidth="1"/>
    <col min="6656" max="6656" width="5.42578125" style="2" customWidth="1"/>
    <col min="6657" max="6657" width="4.7109375" style="2" customWidth="1"/>
    <col min="6658" max="6658" width="4.5703125" style="2" customWidth="1"/>
    <col min="6659" max="6659" width="4.7109375" style="2" customWidth="1"/>
    <col min="6660" max="6660" width="4.140625" style="2" customWidth="1"/>
    <col min="6661" max="6662" width="4.85546875" style="2" customWidth="1"/>
    <col min="6663" max="6663" width="4.5703125" style="2" customWidth="1"/>
    <col min="6664" max="6664" width="5.140625" style="2" customWidth="1"/>
    <col min="6665" max="6665" width="4.7109375" style="2" customWidth="1"/>
    <col min="6666" max="6666" width="4.85546875" style="2" customWidth="1"/>
    <col min="6667" max="6667" width="4.7109375" style="2" customWidth="1"/>
    <col min="6668" max="6669" width="4.85546875" style="2" customWidth="1"/>
    <col min="6670" max="6670" width="4.5703125" style="2" customWidth="1"/>
    <col min="6671" max="6671" width="5.140625" style="2" customWidth="1"/>
    <col min="6672" max="6672" width="4.85546875" style="2" customWidth="1"/>
    <col min="6673" max="6673" width="5" style="2" customWidth="1"/>
    <col min="6674" max="6674" width="4.85546875" style="2" customWidth="1"/>
    <col min="6675" max="6675" width="7.7109375" style="2" customWidth="1"/>
    <col min="6676" max="6676" width="8.5703125" style="2" customWidth="1"/>
    <col min="6677" max="6905" width="8.7109375" style="2"/>
    <col min="6906" max="6906" width="3.140625" style="2" customWidth="1"/>
    <col min="6907" max="6907" width="19.42578125" style="2" customWidth="1"/>
    <col min="6908" max="6909" width="5.85546875" style="2" customWidth="1"/>
    <col min="6910" max="6910" width="6.42578125" style="2" customWidth="1"/>
    <col min="6911" max="6911" width="5" style="2" customWidth="1"/>
    <col min="6912" max="6912" width="5.42578125" style="2" customWidth="1"/>
    <col min="6913" max="6913" width="4.7109375" style="2" customWidth="1"/>
    <col min="6914" max="6914" width="4.5703125" style="2" customWidth="1"/>
    <col min="6915" max="6915" width="4.7109375" style="2" customWidth="1"/>
    <col min="6916" max="6916" width="4.140625" style="2" customWidth="1"/>
    <col min="6917" max="6918" width="4.85546875" style="2" customWidth="1"/>
    <col min="6919" max="6919" width="4.5703125" style="2" customWidth="1"/>
    <col min="6920" max="6920" width="5.140625" style="2" customWidth="1"/>
    <col min="6921" max="6921" width="4.7109375" style="2" customWidth="1"/>
    <col min="6922" max="6922" width="4.85546875" style="2" customWidth="1"/>
    <col min="6923" max="6923" width="4.7109375" style="2" customWidth="1"/>
    <col min="6924" max="6925" width="4.85546875" style="2" customWidth="1"/>
    <col min="6926" max="6926" width="4.5703125" style="2" customWidth="1"/>
    <col min="6927" max="6927" width="5.140625" style="2" customWidth="1"/>
    <col min="6928" max="6928" width="4.85546875" style="2" customWidth="1"/>
    <col min="6929" max="6929" width="5" style="2" customWidth="1"/>
    <col min="6930" max="6930" width="4.85546875" style="2" customWidth="1"/>
    <col min="6931" max="6931" width="7.7109375" style="2" customWidth="1"/>
    <col min="6932" max="6932" width="8.5703125" style="2" customWidth="1"/>
    <col min="6933" max="7161" width="8.7109375" style="2"/>
    <col min="7162" max="7162" width="3.140625" style="2" customWidth="1"/>
    <col min="7163" max="7163" width="19.42578125" style="2" customWidth="1"/>
    <col min="7164" max="7165" width="5.85546875" style="2" customWidth="1"/>
    <col min="7166" max="7166" width="6.42578125" style="2" customWidth="1"/>
    <col min="7167" max="7167" width="5" style="2" customWidth="1"/>
    <col min="7168" max="7168" width="5.42578125" style="2" customWidth="1"/>
    <col min="7169" max="7169" width="4.7109375" style="2" customWidth="1"/>
    <col min="7170" max="7170" width="4.5703125" style="2" customWidth="1"/>
    <col min="7171" max="7171" width="4.7109375" style="2" customWidth="1"/>
    <col min="7172" max="7172" width="4.140625" style="2" customWidth="1"/>
    <col min="7173" max="7174" width="4.85546875" style="2" customWidth="1"/>
    <col min="7175" max="7175" width="4.5703125" style="2" customWidth="1"/>
    <col min="7176" max="7176" width="5.140625" style="2" customWidth="1"/>
    <col min="7177" max="7177" width="4.7109375" style="2" customWidth="1"/>
    <col min="7178" max="7178" width="4.85546875" style="2" customWidth="1"/>
    <col min="7179" max="7179" width="4.7109375" style="2" customWidth="1"/>
    <col min="7180" max="7181" width="4.85546875" style="2" customWidth="1"/>
    <col min="7182" max="7182" width="4.5703125" style="2" customWidth="1"/>
    <col min="7183" max="7183" width="5.140625" style="2" customWidth="1"/>
    <col min="7184" max="7184" width="4.85546875" style="2" customWidth="1"/>
    <col min="7185" max="7185" width="5" style="2" customWidth="1"/>
    <col min="7186" max="7186" width="4.85546875" style="2" customWidth="1"/>
    <col min="7187" max="7187" width="7.7109375" style="2" customWidth="1"/>
    <col min="7188" max="7188" width="8.5703125" style="2" customWidth="1"/>
    <col min="7189" max="7417" width="8.7109375" style="2"/>
    <col min="7418" max="7418" width="3.140625" style="2" customWidth="1"/>
    <col min="7419" max="7419" width="19.42578125" style="2" customWidth="1"/>
    <col min="7420" max="7421" width="5.85546875" style="2" customWidth="1"/>
    <col min="7422" max="7422" width="6.42578125" style="2" customWidth="1"/>
    <col min="7423" max="7423" width="5" style="2" customWidth="1"/>
    <col min="7424" max="7424" width="5.42578125" style="2" customWidth="1"/>
    <col min="7425" max="7425" width="4.7109375" style="2" customWidth="1"/>
    <col min="7426" max="7426" width="4.5703125" style="2" customWidth="1"/>
    <col min="7427" max="7427" width="4.7109375" style="2" customWidth="1"/>
    <col min="7428" max="7428" width="4.140625" style="2" customWidth="1"/>
    <col min="7429" max="7430" width="4.85546875" style="2" customWidth="1"/>
    <col min="7431" max="7431" width="4.5703125" style="2" customWidth="1"/>
    <col min="7432" max="7432" width="5.140625" style="2" customWidth="1"/>
    <col min="7433" max="7433" width="4.7109375" style="2" customWidth="1"/>
    <col min="7434" max="7434" width="4.85546875" style="2" customWidth="1"/>
    <col min="7435" max="7435" width="4.7109375" style="2" customWidth="1"/>
    <col min="7436" max="7437" width="4.85546875" style="2" customWidth="1"/>
    <col min="7438" max="7438" width="4.5703125" style="2" customWidth="1"/>
    <col min="7439" max="7439" width="5.140625" style="2" customWidth="1"/>
    <col min="7440" max="7440" width="4.85546875" style="2" customWidth="1"/>
    <col min="7441" max="7441" width="5" style="2" customWidth="1"/>
    <col min="7442" max="7442" width="4.85546875" style="2" customWidth="1"/>
    <col min="7443" max="7443" width="7.7109375" style="2" customWidth="1"/>
    <col min="7444" max="7444" width="8.5703125" style="2" customWidth="1"/>
    <col min="7445" max="7673" width="8.7109375" style="2"/>
    <col min="7674" max="7674" width="3.140625" style="2" customWidth="1"/>
    <col min="7675" max="7675" width="19.42578125" style="2" customWidth="1"/>
    <col min="7676" max="7677" width="5.85546875" style="2" customWidth="1"/>
    <col min="7678" max="7678" width="6.42578125" style="2" customWidth="1"/>
    <col min="7679" max="7679" width="5" style="2" customWidth="1"/>
    <col min="7680" max="7680" width="5.42578125" style="2" customWidth="1"/>
    <col min="7681" max="7681" width="4.7109375" style="2" customWidth="1"/>
    <col min="7682" max="7682" width="4.5703125" style="2" customWidth="1"/>
    <col min="7683" max="7683" width="4.7109375" style="2" customWidth="1"/>
    <col min="7684" max="7684" width="4.140625" style="2" customWidth="1"/>
    <col min="7685" max="7686" width="4.85546875" style="2" customWidth="1"/>
    <col min="7687" max="7687" width="4.5703125" style="2" customWidth="1"/>
    <col min="7688" max="7688" width="5.140625" style="2" customWidth="1"/>
    <col min="7689" max="7689" width="4.7109375" style="2" customWidth="1"/>
    <col min="7690" max="7690" width="4.85546875" style="2" customWidth="1"/>
    <col min="7691" max="7691" width="4.7109375" style="2" customWidth="1"/>
    <col min="7692" max="7693" width="4.85546875" style="2" customWidth="1"/>
    <col min="7694" max="7694" width="4.5703125" style="2" customWidth="1"/>
    <col min="7695" max="7695" width="5.140625" style="2" customWidth="1"/>
    <col min="7696" max="7696" width="4.85546875" style="2" customWidth="1"/>
    <col min="7697" max="7697" width="5" style="2" customWidth="1"/>
    <col min="7698" max="7698" width="4.85546875" style="2" customWidth="1"/>
    <col min="7699" max="7699" width="7.7109375" style="2" customWidth="1"/>
    <col min="7700" max="7700" width="8.5703125" style="2" customWidth="1"/>
    <col min="7701" max="7929" width="8.7109375" style="2"/>
    <col min="7930" max="7930" width="3.140625" style="2" customWidth="1"/>
    <col min="7931" max="7931" width="19.42578125" style="2" customWidth="1"/>
    <col min="7932" max="7933" width="5.85546875" style="2" customWidth="1"/>
    <col min="7934" max="7934" width="6.42578125" style="2" customWidth="1"/>
    <col min="7935" max="7935" width="5" style="2" customWidth="1"/>
    <col min="7936" max="7936" width="5.42578125" style="2" customWidth="1"/>
    <col min="7937" max="7937" width="4.7109375" style="2" customWidth="1"/>
    <col min="7938" max="7938" width="4.5703125" style="2" customWidth="1"/>
    <col min="7939" max="7939" width="4.7109375" style="2" customWidth="1"/>
    <col min="7940" max="7940" width="4.140625" style="2" customWidth="1"/>
    <col min="7941" max="7942" width="4.85546875" style="2" customWidth="1"/>
    <col min="7943" max="7943" width="4.5703125" style="2" customWidth="1"/>
    <col min="7944" max="7944" width="5.140625" style="2" customWidth="1"/>
    <col min="7945" max="7945" width="4.7109375" style="2" customWidth="1"/>
    <col min="7946" max="7946" width="4.85546875" style="2" customWidth="1"/>
    <col min="7947" max="7947" width="4.7109375" style="2" customWidth="1"/>
    <col min="7948" max="7949" width="4.85546875" style="2" customWidth="1"/>
    <col min="7950" max="7950" width="4.5703125" style="2" customWidth="1"/>
    <col min="7951" max="7951" width="5.140625" style="2" customWidth="1"/>
    <col min="7952" max="7952" width="4.85546875" style="2" customWidth="1"/>
    <col min="7953" max="7953" width="5" style="2" customWidth="1"/>
    <col min="7954" max="7954" width="4.85546875" style="2" customWidth="1"/>
    <col min="7955" max="7955" width="7.7109375" style="2" customWidth="1"/>
    <col min="7956" max="7956" width="8.5703125" style="2" customWidth="1"/>
    <col min="7957" max="8185" width="8.7109375" style="2"/>
    <col min="8186" max="8186" width="3.140625" style="2" customWidth="1"/>
    <col min="8187" max="8187" width="19.42578125" style="2" customWidth="1"/>
    <col min="8188" max="8189" width="5.85546875" style="2" customWidth="1"/>
    <col min="8190" max="8190" width="6.42578125" style="2" customWidth="1"/>
    <col min="8191" max="8191" width="5" style="2" customWidth="1"/>
    <col min="8192" max="8192" width="5.42578125" style="2" customWidth="1"/>
    <col min="8193" max="8193" width="4.7109375" style="2" customWidth="1"/>
    <col min="8194" max="8194" width="4.5703125" style="2" customWidth="1"/>
    <col min="8195" max="8195" width="4.7109375" style="2" customWidth="1"/>
    <col min="8196" max="8196" width="4.140625" style="2" customWidth="1"/>
    <col min="8197" max="8198" width="4.85546875" style="2" customWidth="1"/>
    <col min="8199" max="8199" width="4.5703125" style="2" customWidth="1"/>
    <col min="8200" max="8200" width="5.140625" style="2" customWidth="1"/>
    <col min="8201" max="8201" width="4.7109375" style="2" customWidth="1"/>
    <col min="8202" max="8202" width="4.85546875" style="2" customWidth="1"/>
    <col min="8203" max="8203" width="4.7109375" style="2" customWidth="1"/>
    <col min="8204" max="8205" width="4.85546875" style="2" customWidth="1"/>
    <col min="8206" max="8206" width="4.5703125" style="2" customWidth="1"/>
    <col min="8207" max="8207" width="5.140625" style="2" customWidth="1"/>
    <col min="8208" max="8208" width="4.85546875" style="2" customWidth="1"/>
    <col min="8209" max="8209" width="5" style="2" customWidth="1"/>
    <col min="8210" max="8210" width="4.85546875" style="2" customWidth="1"/>
    <col min="8211" max="8211" width="7.7109375" style="2" customWidth="1"/>
    <col min="8212" max="8212" width="8.5703125" style="2" customWidth="1"/>
    <col min="8213" max="8441" width="8.7109375" style="2"/>
    <col min="8442" max="8442" width="3.140625" style="2" customWidth="1"/>
    <col min="8443" max="8443" width="19.42578125" style="2" customWidth="1"/>
    <col min="8444" max="8445" width="5.85546875" style="2" customWidth="1"/>
    <col min="8446" max="8446" width="6.42578125" style="2" customWidth="1"/>
    <col min="8447" max="8447" width="5" style="2" customWidth="1"/>
    <col min="8448" max="8448" width="5.42578125" style="2" customWidth="1"/>
    <col min="8449" max="8449" width="4.7109375" style="2" customWidth="1"/>
    <col min="8450" max="8450" width="4.5703125" style="2" customWidth="1"/>
    <col min="8451" max="8451" width="4.7109375" style="2" customWidth="1"/>
    <col min="8452" max="8452" width="4.140625" style="2" customWidth="1"/>
    <col min="8453" max="8454" width="4.85546875" style="2" customWidth="1"/>
    <col min="8455" max="8455" width="4.5703125" style="2" customWidth="1"/>
    <col min="8456" max="8456" width="5.140625" style="2" customWidth="1"/>
    <col min="8457" max="8457" width="4.7109375" style="2" customWidth="1"/>
    <col min="8458" max="8458" width="4.85546875" style="2" customWidth="1"/>
    <col min="8459" max="8459" width="4.7109375" style="2" customWidth="1"/>
    <col min="8460" max="8461" width="4.85546875" style="2" customWidth="1"/>
    <col min="8462" max="8462" width="4.5703125" style="2" customWidth="1"/>
    <col min="8463" max="8463" width="5.140625" style="2" customWidth="1"/>
    <col min="8464" max="8464" width="4.85546875" style="2" customWidth="1"/>
    <col min="8465" max="8465" width="5" style="2" customWidth="1"/>
    <col min="8466" max="8466" width="4.85546875" style="2" customWidth="1"/>
    <col min="8467" max="8467" width="7.7109375" style="2" customWidth="1"/>
    <col min="8468" max="8468" width="8.5703125" style="2" customWidth="1"/>
    <col min="8469" max="8697" width="8.7109375" style="2"/>
    <col min="8698" max="8698" width="3.140625" style="2" customWidth="1"/>
    <col min="8699" max="8699" width="19.42578125" style="2" customWidth="1"/>
    <col min="8700" max="8701" width="5.85546875" style="2" customWidth="1"/>
    <col min="8702" max="8702" width="6.42578125" style="2" customWidth="1"/>
    <col min="8703" max="8703" width="5" style="2" customWidth="1"/>
    <col min="8704" max="8704" width="5.42578125" style="2" customWidth="1"/>
    <col min="8705" max="8705" width="4.7109375" style="2" customWidth="1"/>
    <col min="8706" max="8706" width="4.5703125" style="2" customWidth="1"/>
    <col min="8707" max="8707" width="4.7109375" style="2" customWidth="1"/>
    <col min="8708" max="8708" width="4.140625" style="2" customWidth="1"/>
    <col min="8709" max="8710" width="4.85546875" style="2" customWidth="1"/>
    <col min="8711" max="8711" width="4.5703125" style="2" customWidth="1"/>
    <col min="8712" max="8712" width="5.140625" style="2" customWidth="1"/>
    <col min="8713" max="8713" width="4.7109375" style="2" customWidth="1"/>
    <col min="8714" max="8714" width="4.85546875" style="2" customWidth="1"/>
    <col min="8715" max="8715" width="4.7109375" style="2" customWidth="1"/>
    <col min="8716" max="8717" width="4.85546875" style="2" customWidth="1"/>
    <col min="8718" max="8718" width="4.5703125" style="2" customWidth="1"/>
    <col min="8719" max="8719" width="5.140625" style="2" customWidth="1"/>
    <col min="8720" max="8720" width="4.85546875" style="2" customWidth="1"/>
    <col min="8721" max="8721" width="5" style="2" customWidth="1"/>
    <col min="8722" max="8722" width="4.85546875" style="2" customWidth="1"/>
    <col min="8723" max="8723" width="7.7109375" style="2" customWidth="1"/>
    <col min="8724" max="8724" width="8.5703125" style="2" customWidth="1"/>
    <col min="8725" max="8953" width="8.7109375" style="2"/>
    <col min="8954" max="8954" width="3.140625" style="2" customWidth="1"/>
    <col min="8955" max="8955" width="19.42578125" style="2" customWidth="1"/>
    <col min="8956" max="8957" width="5.85546875" style="2" customWidth="1"/>
    <col min="8958" max="8958" width="6.42578125" style="2" customWidth="1"/>
    <col min="8959" max="8959" width="5" style="2" customWidth="1"/>
    <col min="8960" max="8960" width="5.42578125" style="2" customWidth="1"/>
    <col min="8961" max="8961" width="4.7109375" style="2" customWidth="1"/>
    <col min="8962" max="8962" width="4.5703125" style="2" customWidth="1"/>
    <col min="8963" max="8963" width="4.7109375" style="2" customWidth="1"/>
    <col min="8964" max="8964" width="4.140625" style="2" customWidth="1"/>
    <col min="8965" max="8966" width="4.85546875" style="2" customWidth="1"/>
    <col min="8967" max="8967" width="4.5703125" style="2" customWidth="1"/>
    <col min="8968" max="8968" width="5.140625" style="2" customWidth="1"/>
    <col min="8969" max="8969" width="4.7109375" style="2" customWidth="1"/>
    <col min="8970" max="8970" width="4.85546875" style="2" customWidth="1"/>
    <col min="8971" max="8971" width="4.7109375" style="2" customWidth="1"/>
    <col min="8972" max="8973" width="4.85546875" style="2" customWidth="1"/>
    <col min="8974" max="8974" width="4.5703125" style="2" customWidth="1"/>
    <col min="8975" max="8975" width="5.140625" style="2" customWidth="1"/>
    <col min="8976" max="8976" width="4.85546875" style="2" customWidth="1"/>
    <col min="8977" max="8977" width="5" style="2" customWidth="1"/>
    <col min="8978" max="8978" width="4.85546875" style="2" customWidth="1"/>
    <col min="8979" max="8979" width="7.7109375" style="2" customWidth="1"/>
    <col min="8980" max="8980" width="8.5703125" style="2" customWidth="1"/>
    <col min="8981" max="9209" width="8.7109375" style="2"/>
    <col min="9210" max="9210" width="3.140625" style="2" customWidth="1"/>
    <col min="9211" max="9211" width="19.42578125" style="2" customWidth="1"/>
    <col min="9212" max="9213" width="5.85546875" style="2" customWidth="1"/>
    <col min="9214" max="9214" width="6.42578125" style="2" customWidth="1"/>
    <col min="9215" max="9215" width="5" style="2" customWidth="1"/>
    <col min="9216" max="9216" width="5.42578125" style="2" customWidth="1"/>
    <col min="9217" max="9217" width="4.7109375" style="2" customWidth="1"/>
    <col min="9218" max="9218" width="4.5703125" style="2" customWidth="1"/>
    <col min="9219" max="9219" width="4.7109375" style="2" customWidth="1"/>
    <col min="9220" max="9220" width="4.140625" style="2" customWidth="1"/>
    <col min="9221" max="9222" width="4.85546875" style="2" customWidth="1"/>
    <col min="9223" max="9223" width="4.5703125" style="2" customWidth="1"/>
    <col min="9224" max="9224" width="5.140625" style="2" customWidth="1"/>
    <col min="9225" max="9225" width="4.7109375" style="2" customWidth="1"/>
    <col min="9226" max="9226" width="4.85546875" style="2" customWidth="1"/>
    <col min="9227" max="9227" width="4.7109375" style="2" customWidth="1"/>
    <col min="9228" max="9229" width="4.85546875" style="2" customWidth="1"/>
    <col min="9230" max="9230" width="4.5703125" style="2" customWidth="1"/>
    <col min="9231" max="9231" width="5.140625" style="2" customWidth="1"/>
    <col min="9232" max="9232" width="4.85546875" style="2" customWidth="1"/>
    <col min="9233" max="9233" width="5" style="2" customWidth="1"/>
    <col min="9234" max="9234" width="4.85546875" style="2" customWidth="1"/>
    <col min="9235" max="9235" width="7.7109375" style="2" customWidth="1"/>
    <col min="9236" max="9236" width="8.5703125" style="2" customWidth="1"/>
    <col min="9237" max="9465" width="8.7109375" style="2"/>
    <col min="9466" max="9466" width="3.140625" style="2" customWidth="1"/>
    <col min="9467" max="9467" width="19.42578125" style="2" customWidth="1"/>
    <col min="9468" max="9469" width="5.85546875" style="2" customWidth="1"/>
    <col min="9470" max="9470" width="6.42578125" style="2" customWidth="1"/>
    <col min="9471" max="9471" width="5" style="2" customWidth="1"/>
    <col min="9472" max="9472" width="5.42578125" style="2" customWidth="1"/>
    <col min="9473" max="9473" width="4.7109375" style="2" customWidth="1"/>
    <col min="9474" max="9474" width="4.5703125" style="2" customWidth="1"/>
    <col min="9475" max="9475" width="4.7109375" style="2" customWidth="1"/>
    <col min="9476" max="9476" width="4.140625" style="2" customWidth="1"/>
    <col min="9477" max="9478" width="4.85546875" style="2" customWidth="1"/>
    <col min="9479" max="9479" width="4.5703125" style="2" customWidth="1"/>
    <col min="9480" max="9480" width="5.140625" style="2" customWidth="1"/>
    <col min="9481" max="9481" width="4.7109375" style="2" customWidth="1"/>
    <col min="9482" max="9482" width="4.85546875" style="2" customWidth="1"/>
    <col min="9483" max="9483" width="4.7109375" style="2" customWidth="1"/>
    <col min="9484" max="9485" width="4.85546875" style="2" customWidth="1"/>
    <col min="9486" max="9486" width="4.5703125" style="2" customWidth="1"/>
    <col min="9487" max="9487" width="5.140625" style="2" customWidth="1"/>
    <col min="9488" max="9488" width="4.85546875" style="2" customWidth="1"/>
    <col min="9489" max="9489" width="5" style="2" customWidth="1"/>
    <col min="9490" max="9490" width="4.85546875" style="2" customWidth="1"/>
    <col min="9491" max="9491" width="7.7109375" style="2" customWidth="1"/>
    <col min="9492" max="9492" width="8.5703125" style="2" customWidth="1"/>
    <col min="9493" max="9721" width="8.7109375" style="2"/>
    <col min="9722" max="9722" width="3.140625" style="2" customWidth="1"/>
    <col min="9723" max="9723" width="19.42578125" style="2" customWidth="1"/>
    <col min="9724" max="9725" width="5.85546875" style="2" customWidth="1"/>
    <col min="9726" max="9726" width="6.42578125" style="2" customWidth="1"/>
    <col min="9727" max="9727" width="5" style="2" customWidth="1"/>
    <col min="9728" max="9728" width="5.42578125" style="2" customWidth="1"/>
    <col min="9729" max="9729" width="4.7109375" style="2" customWidth="1"/>
    <col min="9730" max="9730" width="4.5703125" style="2" customWidth="1"/>
    <col min="9731" max="9731" width="4.7109375" style="2" customWidth="1"/>
    <col min="9732" max="9732" width="4.140625" style="2" customWidth="1"/>
    <col min="9733" max="9734" width="4.85546875" style="2" customWidth="1"/>
    <col min="9735" max="9735" width="4.5703125" style="2" customWidth="1"/>
    <col min="9736" max="9736" width="5.140625" style="2" customWidth="1"/>
    <col min="9737" max="9737" width="4.7109375" style="2" customWidth="1"/>
    <col min="9738" max="9738" width="4.85546875" style="2" customWidth="1"/>
    <col min="9739" max="9739" width="4.7109375" style="2" customWidth="1"/>
    <col min="9740" max="9741" width="4.85546875" style="2" customWidth="1"/>
    <col min="9742" max="9742" width="4.5703125" style="2" customWidth="1"/>
    <col min="9743" max="9743" width="5.140625" style="2" customWidth="1"/>
    <col min="9744" max="9744" width="4.85546875" style="2" customWidth="1"/>
    <col min="9745" max="9745" width="5" style="2" customWidth="1"/>
    <col min="9746" max="9746" width="4.85546875" style="2" customWidth="1"/>
    <col min="9747" max="9747" width="7.7109375" style="2" customWidth="1"/>
    <col min="9748" max="9748" width="8.5703125" style="2" customWidth="1"/>
    <col min="9749" max="9977" width="8.7109375" style="2"/>
    <col min="9978" max="9978" width="3.140625" style="2" customWidth="1"/>
    <col min="9979" max="9979" width="19.42578125" style="2" customWidth="1"/>
    <col min="9980" max="9981" width="5.85546875" style="2" customWidth="1"/>
    <col min="9982" max="9982" width="6.42578125" style="2" customWidth="1"/>
    <col min="9983" max="9983" width="5" style="2" customWidth="1"/>
    <col min="9984" max="9984" width="5.42578125" style="2" customWidth="1"/>
    <col min="9985" max="9985" width="4.7109375" style="2" customWidth="1"/>
    <col min="9986" max="9986" width="4.5703125" style="2" customWidth="1"/>
    <col min="9987" max="9987" width="4.7109375" style="2" customWidth="1"/>
    <col min="9988" max="9988" width="4.140625" style="2" customWidth="1"/>
    <col min="9989" max="9990" width="4.85546875" style="2" customWidth="1"/>
    <col min="9991" max="9991" width="4.5703125" style="2" customWidth="1"/>
    <col min="9992" max="9992" width="5.140625" style="2" customWidth="1"/>
    <col min="9993" max="9993" width="4.7109375" style="2" customWidth="1"/>
    <col min="9994" max="9994" width="4.85546875" style="2" customWidth="1"/>
    <col min="9995" max="9995" width="4.7109375" style="2" customWidth="1"/>
    <col min="9996" max="9997" width="4.85546875" style="2" customWidth="1"/>
    <col min="9998" max="9998" width="4.5703125" style="2" customWidth="1"/>
    <col min="9999" max="9999" width="5.140625" style="2" customWidth="1"/>
    <col min="10000" max="10000" width="4.85546875" style="2" customWidth="1"/>
    <col min="10001" max="10001" width="5" style="2" customWidth="1"/>
    <col min="10002" max="10002" width="4.85546875" style="2" customWidth="1"/>
    <col min="10003" max="10003" width="7.7109375" style="2" customWidth="1"/>
    <col min="10004" max="10004" width="8.5703125" style="2" customWidth="1"/>
    <col min="10005" max="10233" width="8.7109375" style="2"/>
    <col min="10234" max="10234" width="3.140625" style="2" customWidth="1"/>
    <col min="10235" max="10235" width="19.42578125" style="2" customWidth="1"/>
    <col min="10236" max="10237" width="5.85546875" style="2" customWidth="1"/>
    <col min="10238" max="10238" width="6.42578125" style="2" customWidth="1"/>
    <col min="10239" max="10239" width="5" style="2" customWidth="1"/>
    <col min="10240" max="10240" width="5.42578125" style="2" customWidth="1"/>
    <col min="10241" max="10241" width="4.7109375" style="2" customWidth="1"/>
    <col min="10242" max="10242" width="4.5703125" style="2" customWidth="1"/>
    <col min="10243" max="10243" width="4.7109375" style="2" customWidth="1"/>
    <col min="10244" max="10244" width="4.140625" style="2" customWidth="1"/>
    <col min="10245" max="10246" width="4.85546875" style="2" customWidth="1"/>
    <col min="10247" max="10247" width="4.5703125" style="2" customWidth="1"/>
    <col min="10248" max="10248" width="5.140625" style="2" customWidth="1"/>
    <col min="10249" max="10249" width="4.7109375" style="2" customWidth="1"/>
    <col min="10250" max="10250" width="4.85546875" style="2" customWidth="1"/>
    <col min="10251" max="10251" width="4.7109375" style="2" customWidth="1"/>
    <col min="10252" max="10253" width="4.85546875" style="2" customWidth="1"/>
    <col min="10254" max="10254" width="4.5703125" style="2" customWidth="1"/>
    <col min="10255" max="10255" width="5.140625" style="2" customWidth="1"/>
    <col min="10256" max="10256" width="4.85546875" style="2" customWidth="1"/>
    <col min="10257" max="10257" width="5" style="2" customWidth="1"/>
    <col min="10258" max="10258" width="4.85546875" style="2" customWidth="1"/>
    <col min="10259" max="10259" width="7.7109375" style="2" customWidth="1"/>
    <col min="10260" max="10260" width="8.5703125" style="2" customWidth="1"/>
    <col min="10261" max="10489" width="8.7109375" style="2"/>
    <col min="10490" max="10490" width="3.140625" style="2" customWidth="1"/>
    <col min="10491" max="10491" width="19.42578125" style="2" customWidth="1"/>
    <col min="10492" max="10493" width="5.85546875" style="2" customWidth="1"/>
    <col min="10494" max="10494" width="6.42578125" style="2" customWidth="1"/>
    <col min="10495" max="10495" width="5" style="2" customWidth="1"/>
    <col min="10496" max="10496" width="5.42578125" style="2" customWidth="1"/>
    <col min="10497" max="10497" width="4.7109375" style="2" customWidth="1"/>
    <col min="10498" max="10498" width="4.5703125" style="2" customWidth="1"/>
    <col min="10499" max="10499" width="4.7109375" style="2" customWidth="1"/>
    <col min="10500" max="10500" width="4.140625" style="2" customWidth="1"/>
    <col min="10501" max="10502" width="4.85546875" style="2" customWidth="1"/>
    <col min="10503" max="10503" width="4.5703125" style="2" customWidth="1"/>
    <col min="10504" max="10504" width="5.140625" style="2" customWidth="1"/>
    <col min="10505" max="10505" width="4.7109375" style="2" customWidth="1"/>
    <col min="10506" max="10506" width="4.85546875" style="2" customWidth="1"/>
    <col min="10507" max="10507" width="4.7109375" style="2" customWidth="1"/>
    <col min="10508" max="10509" width="4.85546875" style="2" customWidth="1"/>
    <col min="10510" max="10510" width="4.5703125" style="2" customWidth="1"/>
    <col min="10511" max="10511" width="5.140625" style="2" customWidth="1"/>
    <col min="10512" max="10512" width="4.85546875" style="2" customWidth="1"/>
    <col min="10513" max="10513" width="5" style="2" customWidth="1"/>
    <col min="10514" max="10514" width="4.85546875" style="2" customWidth="1"/>
    <col min="10515" max="10515" width="7.7109375" style="2" customWidth="1"/>
    <col min="10516" max="10516" width="8.5703125" style="2" customWidth="1"/>
    <col min="10517" max="10745" width="8.7109375" style="2"/>
    <col min="10746" max="10746" width="3.140625" style="2" customWidth="1"/>
    <col min="10747" max="10747" width="19.42578125" style="2" customWidth="1"/>
    <col min="10748" max="10749" width="5.85546875" style="2" customWidth="1"/>
    <col min="10750" max="10750" width="6.42578125" style="2" customWidth="1"/>
    <col min="10751" max="10751" width="5" style="2" customWidth="1"/>
    <col min="10752" max="10752" width="5.42578125" style="2" customWidth="1"/>
    <col min="10753" max="10753" width="4.7109375" style="2" customWidth="1"/>
    <col min="10754" max="10754" width="4.5703125" style="2" customWidth="1"/>
    <col min="10755" max="10755" width="4.7109375" style="2" customWidth="1"/>
    <col min="10756" max="10756" width="4.140625" style="2" customWidth="1"/>
    <col min="10757" max="10758" width="4.85546875" style="2" customWidth="1"/>
    <col min="10759" max="10759" width="4.5703125" style="2" customWidth="1"/>
    <col min="10760" max="10760" width="5.140625" style="2" customWidth="1"/>
    <col min="10761" max="10761" width="4.7109375" style="2" customWidth="1"/>
    <col min="10762" max="10762" width="4.85546875" style="2" customWidth="1"/>
    <col min="10763" max="10763" width="4.7109375" style="2" customWidth="1"/>
    <col min="10764" max="10765" width="4.85546875" style="2" customWidth="1"/>
    <col min="10766" max="10766" width="4.5703125" style="2" customWidth="1"/>
    <col min="10767" max="10767" width="5.140625" style="2" customWidth="1"/>
    <col min="10768" max="10768" width="4.85546875" style="2" customWidth="1"/>
    <col min="10769" max="10769" width="5" style="2" customWidth="1"/>
    <col min="10770" max="10770" width="4.85546875" style="2" customWidth="1"/>
    <col min="10771" max="10771" width="7.7109375" style="2" customWidth="1"/>
    <col min="10772" max="10772" width="8.5703125" style="2" customWidth="1"/>
    <col min="10773" max="11001" width="8.7109375" style="2"/>
    <col min="11002" max="11002" width="3.140625" style="2" customWidth="1"/>
    <col min="11003" max="11003" width="19.42578125" style="2" customWidth="1"/>
    <col min="11004" max="11005" width="5.85546875" style="2" customWidth="1"/>
    <col min="11006" max="11006" width="6.42578125" style="2" customWidth="1"/>
    <col min="11007" max="11007" width="5" style="2" customWidth="1"/>
    <col min="11008" max="11008" width="5.42578125" style="2" customWidth="1"/>
    <col min="11009" max="11009" width="4.7109375" style="2" customWidth="1"/>
    <col min="11010" max="11010" width="4.5703125" style="2" customWidth="1"/>
    <col min="11011" max="11011" width="4.7109375" style="2" customWidth="1"/>
    <col min="11012" max="11012" width="4.140625" style="2" customWidth="1"/>
    <col min="11013" max="11014" width="4.85546875" style="2" customWidth="1"/>
    <col min="11015" max="11015" width="4.5703125" style="2" customWidth="1"/>
    <col min="11016" max="11016" width="5.140625" style="2" customWidth="1"/>
    <col min="11017" max="11017" width="4.7109375" style="2" customWidth="1"/>
    <col min="11018" max="11018" width="4.85546875" style="2" customWidth="1"/>
    <col min="11019" max="11019" width="4.7109375" style="2" customWidth="1"/>
    <col min="11020" max="11021" width="4.85546875" style="2" customWidth="1"/>
    <col min="11022" max="11022" width="4.5703125" style="2" customWidth="1"/>
    <col min="11023" max="11023" width="5.140625" style="2" customWidth="1"/>
    <col min="11024" max="11024" width="4.85546875" style="2" customWidth="1"/>
    <col min="11025" max="11025" width="5" style="2" customWidth="1"/>
    <col min="11026" max="11026" width="4.85546875" style="2" customWidth="1"/>
    <col min="11027" max="11027" width="7.7109375" style="2" customWidth="1"/>
    <col min="11028" max="11028" width="8.5703125" style="2" customWidth="1"/>
    <col min="11029" max="11257" width="8.7109375" style="2"/>
    <col min="11258" max="11258" width="3.140625" style="2" customWidth="1"/>
    <col min="11259" max="11259" width="19.42578125" style="2" customWidth="1"/>
    <col min="11260" max="11261" width="5.85546875" style="2" customWidth="1"/>
    <col min="11262" max="11262" width="6.42578125" style="2" customWidth="1"/>
    <col min="11263" max="11263" width="5" style="2" customWidth="1"/>
    <col min="11264" max="11264" width="5.42578125" style="2" customWidth="1"/>
    <col min="11265" max="11265" width="4.7109375" style="2" customWidth="1"/>
    <col min="11266" max="11266" width="4.5703125" style="2" customWidth="1"/>
    <col min="11267" max="11267" width="4.7109375" style="2" customWidth="1"/>
    <col min="11268" max="11268" width="4.140625" style="2" customWidth="1"/>
    <col min="11269" max="11270" width="4.85546875" style="2" customWidth="1"/>
    <col min="11271" max="11271" width="4.5703125" style="2" customWidth="1"/>
    <col min="11272" max="11272" width="5.140625" style="2" customWidth="1"/>
    <col min="11273" max="11273" width="4.7109375" style="2" customWidth="1"/>
    <col min="11274" max="11274" width="4.85546875" style="2" customWidth="1"/>
    <col min="11275" max="11275" width="4.7109375" style="2" customWidth="1"/>
    <col min="11276" max="11277" width="4.85546875" style="2" customWidth="1"/>
    <col min="11278" max="11278" width="4.5703125" style="2" customWidth="1"/>
    <col min="11279" max="11279" width="5.140625" style="2" customWidth="1"/>
    <col min="11280" max="11280" width="4.85546875" style="2" customWidth="1"/>
    <col min="11281" max="11281" width="5" style="2" customWidth="1"/>
    <col min="11282" max="11282" width="4.85546875" style="2" customWidth="1"/>
    <col min="11283" max="11283" width="7.7109375" style="2" customWidth="1"/>
    <col min="11284" max="11284" width="8.5703125" style="2" customWidth="1"/>
    <col min="11285" max="11513" width="8.7109375" style="2"/>
    <col min="11514" max="11514" width="3.140625" style="2" customWidth="1"/>
    <col min="11515" max="11515" width="19.42578125" style="2" customWidth="1"/>
    <col min="11516" max="11517" width="5.85546875" style="2" customWidth="1"/>
    <col min="11518" max="11518" width="6.42578125" style="2" customWidth="1"/>
    <col min="11519" max="11519" width="5" style="2" customWidth="1"/>
    <col min="11520" max="11520" width="5.42578125" style="2" customWidth="1"/>
    <col min="11521" max="11521" width="4.7109375" style="2" customWidth="1"/>
    <col min="11522" max="11522" width="4.5703125" style="2" customWidth="1"/>
    <col min="11523" max="11523" width="4.7109375" style="2" customWidth="1"/>
    <col min="11524" max="11524" width="4.140625" style="2" customWidth="1"/>
    <col min="11525" max="11526" width="4.85546875" style="2" customWidth="1"/>
    <col min="11527" max="11527" width="4.5703125" style="2" customWidth="1"/>
    <col min="11528" max="11528" width="5.140625" style="2" customWidth="1"/>
    <col min="11529" max="11529" width="4.7109375" style="2" customWidth="1"/>
    <col min="11530" max="11530" width="4.85546875" style="2" customWidth="1"/>
    <col min="11531" max="11531" width="4.7109375" style="2" customWidth="1"/>
    <col min="11532" max="11533" width="4.85546875" style="2" customWidth="1"/>
    <col min="11534" max="11534" width="4.5703125" style="2" customWidth="1"/>
    <col min="11535" max="11535" width="5.140625" style="2" customWidth="1"/>
    <col min="11536" max="11536" width="4.85546875" style="2" customWidth="1"/>
    <col min="11537" max="11537" width="5" style="2" customWidth="1"/>
    <col min="11538" max="11538" width="4.85546875" style="2" customWidth="1"/>
    <col min="11539" max="11539" width="7.7109375" style="2" customWidth="1"/>
    <col min="11540" max="11540" width="8.5703125" style="2" customWidth="1"/>
    <col min="11541" max="11769" width="8.7109375" style="2"/>
    <col min="11770" max="11770" width="3.140625" style="2" customWidth="1"/>
    <col min="11771" max="11771" width="19.42578125" style="2" customWidth="1"/>
    <col min="11772" max="11773" width="5.85546875" style="2" customWidth="1"/>
    <col min="11774" max="11774" width="6.42578125" style="2" customWidth="1"/>
    <col min="11775" max="11775" width="5" style="2" customWidth="1"/>
    <col min="11776" max="11776" width="5.42578125" style="2" customWidth="1"/>
    <col min="11777" max="11777" width="4.7109375" style="2" customWidth="1"/>
    <col min="11778" max="11778" width="4.5703125" style="2" customWidth="1"/>
    <col min="11779" max="11779" width="4.7109375" style="2" customWidth="1"/>
    <col min="11780" max="11780" width="4.140625" style="2" customWidth="1"/>
    <col min="11781" max="11782" width="4.85546875" style="2" customWidth="1"/>
    <col min="11783" max="11783" width="4.5703125" style="2" customWidth="1"/>
    <col min="11784" max="11784" width="5.140625" style="2" customWidth="1"/>
    <col min="11785" max="11785" width="4.7109375" style="2" customWidth="1"/>
    <col min="11786" max="11786" width="4.85546875" style="2" customWidth="1"/>
    <col min="11787" max="11787" width="4.7109375" style="2" customWidth="1"/>
    <col min="11788" max="11789" width="4.85546875" style="2" customWidth="1"/>
    <col min="11790" max="11790" width="4.5703125" style="2" customWidth="1"/>
    <col min="11791" max="11791" width="5.140625" style="2" customWidth="1"/>
    <col min="11792" max="11792" width="4.85546875" style="2" customWidth="1"/>
    <col min="11793" max="11793" width="5" style="2" customWidth="1"/>
    <col min="11794" max="11794" width="4.85546875" style="2" customWidth="1"/>
    <col min="11795" max="11795" width="7.7109375" style="2" customWidth="1"/>
    <col min="11796" max="11796" width="8.5703125" style="2" customWidth="1"/>
    <col min="11797" max="12025" width="8.7109375" style="2"/>
    <col min="12026" max="12026" width="3.140625" style="2" customWidth="1"/>
    <col min="12027" max="12027" width="19.42578125" style="2" customWidth="1"/>
    <col min="12028" max="12029" width="5.85546875" style="2" customWidth="1"/>
    <col min="12030" max="12030" width="6.42578125" style="2" customWidth="1"/>
    <col min="12031" max="12031" width="5" style="2" customWidth="1"/>
    <col min="12032" max="12032" width="5.42578125" style="2" customWidth="1"/>
    <col min="12033" max="12033" width="4.7109375" style="2" customWidth="1"/>
    <col min="12034" max="12034" width="4.5703125" style="2" customWidth="1"/>
    <col min="12035" max="12035" width="4.7109375" style="2" customWidth="1"/>
    <col min="12036" max="12036" width="4.140625" style="2" customWidth="1"/>
    <col min="12037" max="12038" width="4.85546875" style="2" customWidth="1"/>
    <col min="12039" max="12039" width="4.5703125" style="2" customWidth="1"/>
    <col min="12040" max="12040" width="5.140625" style="2" customWidth="1"/>
    <col min="12041" max="12041" width="4.7109375" style="2" customWidth="1"/>
    <col min="12042" max="12042" width="4.85546875" style="2" customWidth="1"/>
    <col min="12043" max="12043" width="4.7109375" style="2" customWidth="1"/>
    <col min="12044" max="12045" width="4.85546875" style="2" customWidth="1"/>
    <col min="12046" max="12046" width="4.5703125" style="2" customWidth="1"/>
    <col min="12047" max="12047" width="5.140625" style="2" customWidth="1"/>
    <col min="12048" max="12048" width="4.85546875" style="2" customWidth="1"/>
    <col min="12049" max="12049" width="5" style="2" customWidth="1"/>
    <col min="12050" max="12050" width="4.85546875" style="2" customWidth="1"/>
    <col min="12051" max="12051" width="7.7109375" style="2" customWidth="1"/>
    <col min="12052" max="12052" width="8.5703125" style="2" customWidth="1"/>
    <col min="12053" max="12281" width="8.7109375" style="2"/>
    <col min="12282" max="12282" width="3.140625" style="2" customWidth="1"/>
    <col min="12283" max="12283" width="19.42578125" style="2" customWidth="1"/>
    <col min="12284" max="12285" width="5.85546875" style="2" customWidth="1"/>
    <col min="12286" max="12286" width="6.42578125" style="2" customWidth="1"/>
    <col min="12287" max="12287" width="5" style="2" customWidth="1"/>
    <col min="12288" max="12288" width="5.42578125" style="2" customWidth="1"/>
    <col min="12289" max="12289" width="4.7109375" style="2" customWidth="1"/>
    <col min="12290" max="12290" width="4.5703125" style="2" customWidth="1"/>
    <col min="12291" max="12291" width="4.7109375" style="2" customWidth="1"/>
    <col min="12292" max="12292" width="4.140625" style="2" customWidth="1"/>
    <col min="12293" max="12294" width="4.85546875" style="2" customWidth="1"/>
    <col min="12295" max="12295" width="4.5703125" style="2" customWidth="1"/>
    <col min="12296" max="12296" width="5.140625" style="2" customWidth="1"/>
    <col min="12297" max="12297" width="4.7109375" style="2" customWidth="1"/>
    <col min="12298" max="12298" width="4.85546875" style="2" customWidth="1"/>
    <col min="12299" max="12299" width="4.7109375" style="2" customWidth="1"/>
    <col min="12300" max="12301" width="4.85546875" style="2" customWidth="1"/>
    <col min="12302" max="12302" width="4.5703125" style="2" customWidth="1"/>
    <col min="12303" max="12303" width="5.140625" style="2" customWidth="1"/>
    <col min="12304" max="12304" width="4.85546875" style="2" customWidth="1"/>
    <col min="12305" max="12305" width="5" style="2" customWidth="1"/>
    <col min="12306" max="12306" width="4.85546875" style="2" customWidth="1"/>
    <col min="12307" max="12307" width="7.7109375" style="2" customWidth="1"/>
    <col min="12308" max="12308" width="8.5703125" style="2" customWidth="1"/>
    <col min="12309" max="12537" width="8.7109375" style="2"/>
    <col min="12538" max="12538" width="3.140625" style="2" customWidth="1"/>
    <col min="12539" max="12539" width="19.42578125" style="2" customWidth="1"/>
    <col min="12540" max="12541" width="5.85546875" style="2" customWidth="1"/>
    <col min="12542" max="12542" width="6.42578125" style="2" customWidth="1"/>
    <col min="12543" max="12543" width="5" style="2" customWidth="1"/>
    <col min="12544" max="12544" width="5.42578125" style="2" customWidth="1"/>
    <col min="12545" max="12545" width="4.7109375" style="2" customWidth="1"/>
    <col min="12546" max="12546" width="4.5703125" style="2" customWidth="1"/>
    <col min="12547" max="12547" width="4.7109375" style="2" customWidth="1"/>
    <col min="12548" max="12548" width="4.140625" style="2" customWidth="1"/>
    <col min="12549" max="12550" width="4.85546875" style="2" customWidth="1"/>
    <col min="12551" max="12551" width="4.5703125" style="2" customWidth="1"/>
    <col min="12552" max="12552" width="5.140625" style="2" customWidth="1"/>
    <col min="12553" max="12553" width="4.7109375" style="2" customWidth="1"/>
    <col min="12554" max="12554" width="4.85546875" style="2" customWidth="1"/>
    <col min="12555" max="12555" width="4.7109375" style="2" customWidth="1"/>
    <col min="12556" max="12557" width="4.85546875" style="2" customWidth="1"/>
    <col min="12558" max="12558" width="4.5703125" style="2" customWidth="1"/>
    <col min="12559" max="12559" width="5.140625" style="2" customWidth="1"/>
    <col min="12560" max="12560" width="4.85546875" style="2" customWidth="1"/>
    <col min="12561" max="12561" width="5" style="2" customWidth="1"/>
    <col min="12562" max="12562" width="4.85546875" style="2" customWidth="1"/>
    <col min="12563" max="12563" width="7.7109375" style="2" customWidth="1"/>
    <col min="12564" max="12564" width="8.5703125" style="2" customWidth="1"/>
    <col min="12565" max="12793" width="8.7109375" style="2"/>
    <col min="12794" max="12794" width="3.140625" style="2" customWidth="1"/>
    <col min="12795" max="12795" width="19.42578125" style="2" customWidth="1"/>
    <col min="12796" max="12797" width="5.85546875" style="2" customWidth="1"/>
    <col min="12798" max="12798" width="6.42578125" style="2" customWidth="1"/>
    <col min="12799" max="12799" width="5" style="2" customWidth="1"/>
    <col min="12800" max="12800" width="5.42578125" style="2" customWidth="1"/>
    <col min="12801" max="12801" width="4.7109375" style="2" customWidth="1"/>
    <col min="12802" max="12802" width="4.5703125" style="2" customWidth="1"/>
    <col min="12803" max="12803" width="4.7109375" style="2" customWidth="1"/>
    <col min="12804" max="12804" width="4.140625" style="2" customWidth="1"/>
    <col min="12805" max="12806" width="4.85546875" style="2" customWidth="1"/>
    <col min="12807" max="12807" width="4.5703125" style="2" customWidth="1"/>
    <col min="12808" max="12808" width="5.140625" style="2" customWidth="1"/>
    <col min="12809" max="12809" width="4.7109375" style="2" customWidth="1"/>
    <col min="12810" max="12810" width="4.85546875" style="2" customWidth="1"/>
    <col min="12811" max="12811" width="4.7109375" style="2" customWidth="1"/>
    <col min="12812" max="12813" width="4.85546875" style="2" customWidth="1"/>
    <col min="12814" max="12814" width="4.5703125" style="2" customWidth="1"/>
    <col min="12815" max="12815" width="5.140625" style="2" customWidth="1"/>
    <col min="12816" max="12816" width="4.85546875" style="2" customWidth="1"/>
    <col min="12817" max="12817" width="5" style="2" customWidth="1"/>
    <col min="12818" max="12818" width="4.85546875" style="2" customWidth="1"/>
    <col min="12819" max="12819" width="7.7109375" style="2" customWidth="1"/>
    <col min="12820" max="12820" width="8.5703125" style="2" customWidth="1"/>
    <col min="12821" max="13049" width="8.7109375" style="2"/>
    <col min="13050" max="13050" width="3.140625" style="2" customWidth="1"/>
    <col min="13051" max="13051" width="19.42578125" style="2" customWidth="1"/>
    <col min="13052" max="13053" width="5.85546875" style="2" customWidth="1"/>
    <col min="13054" max="13054" width="6.42578125" style="2" customWidth="1"/>
    <col min="13055" max="13055" width="5" style="2" customWidth="1"/>
    <col min="13056" max="13056" width="5.42578125" style="2" customWidth="1"/>
    <col min="13057" max="13057" width="4.7109375" style="2" customWidth="1"/>
    <col min="13058" max="13058" width="4.5703125" style="2" customWidth="1"/>
    <col min="13059" max="13059" width="4.7109375" style="2" customWidth="1"/>
    <col min="13060" max="13060" width="4.140625" style="2" customWidth="1"/>
    <col min="13061" max="13062" width="4.85546875" style="2" customWidth="1"/>
    <col min="13063" max="13063" width="4.5703125" style="2" customWidth="1"/>
    <col min="13064" max="13064" width="5.140625" style="2" customWidth="1"/>
    <col min="13065" max="13065" width="4.7109375" style="2" customWidth="1"/>
    <col min="13066" max="13066" width="4.85546875" style="2" customWidth="1"/>
    <col min="13067" max="13067" width="4.7109375" style="2" customWidth="1"/>
    <col min="13068" max="13069" width="4.85546875" style="2" customWidth="1"/>
    <col min="13070" max="13070" width="4.5703125" style="2" customWidth="1"/>
    <col min="13071" max="13071" width="5.140625" style="2" customWidth="1"/>
    <col min="13072" max="13072" width="4.85546875" style="2" customWidth="1"/>
    <col min="13073" max="13073" width="5" style="2" customWidth="1"/>
    <col min="13074" max="13074" width="4.85546875" style="2" customWidth="1"/>
    <col min="13075" max="13075" width="7.7109375" style="2" customWidth="1"/>
    <col min="13076" max="13076" width="8.5703125" style="2" customWidth="1"/>
    <col min="13077" max="13305" width="8.7109375" style="2"/>
    <col min="13306" max="13306" width="3.140625" style="2" customWidth="1"/>
    <col min="13307" max="13307" width="19.42578125" style="2" customWidth="1"/>
    <col min="13308" max="13309" width="5.85546875" style="2" customWidth="1"/>
    <col min="13310" max="13310" width="6.42578125" style="2" customWidth="1"/>
    <col min="13311" max="13311" width="5" style="2" customWidth="1"/>
    <col min="13312" max="13312" width="5.42578125" style="2" customWidth="1"/>
    <col min="13313" max="13313" width="4.7109375" style="2" customWidth="1"/>
    <col min="13314" max="13314" width="4.5703125" style="2" customWidth="1"/>
    <col min="13315" max="13315" width="4.7109375" style="2" customWidth="1"/>
    <col min="13316" max="13316" width="4.140625" style="2" customWidth="1"/>
    <col min="13317" max="13318" width="4.85546875" style="2" customWidth="1"/>
    <col min="13319" max="13319" width="4.5703125" style="2" customWidth="1"/>
    <col min="13320" max="13320" width="5.140625" style="2" customWidth="1"/>
    <col min="13321" max="13321" width="4.7109375" style="2" customWidth="1"/>
    <col min="13322" max="13322" width="4.85546875" style="2" customWidth="1"/>
    <col min="13323" max="13323" width="4.7109375" style="2" customWidth="1"/>
    <col min="13324" max="13325" width="4.85546875" style="2" customWidth="1"/>
    <col min="13326" max="13326" width="4.5703125" style="2" customWidth="1"/>
    <col min="13327" max="13327" width="5.140625" style="2" customWidth="1"/>
    <col min="13328" max="13328" width="4.85546875" style="2" customWidth="1"/>
    <col min="13329" max="13329" width="5" style="2" customWidth="1"/>
    <col min="13330" max="13330" width="4.85546875" style="2" customWidth="1"/>
    <col min="13331" max="13331" width="7.7109375" style="2" customWidth="1"/>
    <col min="13332" max="13332" width="8.5703125" style="2" customWidth="1"/>
    <col min="13333" max="13561" width="8.7109375" style="2"/>
    <col min="13562" max="13562" width="3.140625" style="2" customWidth="1"/>
    <col min="13563" max="13563" width="19.42578125" style="2" customWidth="1"/>
    <col min="13564" max="13565" width="5.85546875" style="2" customWidth="1"/>
    <col min="13566" max="13566" width="6.42578125" style="2" customWidth="1"/>
    <col min="13567" max="13567" width="5" style="2" customWidth="1"/>
    <col min="13568" max="13568" width="5.42578125" style="2" customWidth="1"/>
    <col min="13569" max="13569" width="4.7109375" style="2" customWidth="1"/>
    <col min="13570" max="13570" width="4.5703125" style="2" customWidth="1"/>
    <col min="13571" max="13571" width="4.7109375" style="2" customWidth="1"/>
    <col min="13572" max="13572" width="4.140625" style="2" customWidth="1"/>
    <col min="13573" max="13574" width="4.85546875" style="2" customWidth="1"/>
    <col min="13575" max="13575" width="4.5703125" style="2" customWidth="1"/>
    <col min="13576" max="13576" width="5.140625" style="2" customWidth="1"/>
    <col min="13577" max="13577" width="4.7109375" style="2" customWidth="1"/>
    <col min="13578" max="13578" width="4.85546875" style="2" customWidth="1"/>
    <col min="13579" max="13579" width="4.7109375" style="2" customWidth="1"/>
    <col min="13580" max="13581" width="4.85546875" style="2" customWidth="1"/>
    <col min="13582" max="13582" width="4.5703125" style="2" customWidth="1"/>
    <col min="13583" max="13583" width="5.140625" style="2" customWidth="1"/>
    <col min="13584" max="13584" width="4.85546875" style="2" customWidth="1"/>
    <col min="13585" max="13585" width="5" style="2" customWidth="1"/>
    <col min="13586" max="13586" width="4.85546875" style="2" customWidth="1"/>
    <col min="13587" max="13587" width="7.7109375" style="2" customWidth="1"/>
    <col min="13588" max="13588" width="8.5703125" style="2" customWidth="1"/>
    <col min="13589" max="13817" width="8.7109375" style="2"/>
    <col min="13818" max="13818" width="3.140625" style="2" customWidth="1"/>
    <col min="13819" max="13819" width="19.42578125" style="2" customWidth="1"/>
    <col min="13820" max="13821" width="5.85546875" style="2" customWidth="1"/>
    <col min="13822" max="13822" width="6.42578125" style="2" customWidth="1"/>
    <col min="13823" max="13823" width="5" style="2" customWidth="1"/>
    <col min="13824" max="13824" width="5.42578125" style="2" customWidth="1"/>
    <col min="13825" max="13825" width="4.7109375" style="2" customWidth="1"/>
    <col min="13826" max="13826" width="4.5703125" style="2" customWidth="1"/>
    <col min="13827" max="13827" width="4.7109375" style="2" customWidth="1"/>
    <col min="13828" max="13828" width="4.140625" style="2" customWidth="1"/>
    <col min="13829" max="13830" width="4.85546875" style="2" customWidth="1"/>
    <col min="13831" max="13831" width="4.5703125" style="2" customWidth="1"/>
    <col min="13832" max="13832" width="5.140625" style="2" customWidth="1"/>
    <col min="13833" max="13833" width="4.7109375" style="2" customWidth="1"/>
    <col min="13834" max="13834" width="4.85546875" style="2" customWidth="1"/>
    <col min="13835" max="13835" width="4.7109375" style="2" customWidth="1"/>
    <col min="13836" max="13837" width="4.85546875" style="2" customWidth="1"/>
    <col min="13838" max="13838" width="4.5703125" style="2" customWidth="1"/>
    <col min="13839" max="13839" width="5.140625" style="2" customWidth="1"/>
    <col min="13840" max="13840" width="4.85546875" style="2" customWidth="1"/>
    <col min="13841" max="13841" width="5" style="2" customWidth="1"/>
    <col min="13842" max="13842" width="4.85546875" style="2" customWidth="1"/>
    <col min="13843" max="13843" width="7.7109375" style="2" customWidth="1"/>
    <col min="13844" max="13844" width="8.5703125" style="2" customWidth="1"/>
    <col min="13845" max="14073" width="8.7109375" style="2"/>
    <col min="14074" max="14074" width="3.140625" style="2" customWidth="1"/>
    <col min="14075" max="14075" width="19.42578125" style="2" customWidth="1"/>
    <col min="14076" max="14077" width="5.85546875" style="2" customWidth="1"/>
    <col min="14078" max="14078" width="6.42578125" style="2" customWidth="1"/>
    <col min="14079" max="14079" width="5" style="2" customWidth="1"/>
    <col min="14080" max="14080" width="5.42578125" style="2" customWidth="1"/>
    <col min="14081" max="14081" width="4.7109375" style="2" customWidth="1"/>
    <col min="14082" max="14082" width="4.5703125" style="2" customWidth="1"/>
    <col min="14083" max="14083" width="4.7109375" style="2" customWidth="1"/>
    <col min="14084" max="14084" width="4.140625" style="2" customWidth="1"/>
    <col min="14085" max="14086" width="4.85546875" style="2" customWidth="1"/>
    <col min="14087" max="14087" width="4.5703125" style="2" customWidth="1"/>
    <col min="14088" max="14088" width="5.140625" style="2" customWidth="1"/>
    <col min="14089" max="14089" width="4.7109375" style="2" customWidth="1"/>
    <col min="14090" max="14090" width="4.85546875" style="2" customWidth="1"/>
    <col min="14091" max="14091" width="4.7109375" style="2" customWidth="1"/>
    <col min="14092" max="14093" width="4.85546875" style="2" customWidth="1"/>
    <col min="14094" max="14094" width="4.5703125" style="2" customWidth="1"/>
    <col min="14095" max="14095" width="5.140625" style="2" customWidth="1"/>
    <col min="14096" max="14096" width="4.85546875" style="2" customWidth="1"/>
    <col min="14097" max="14097" width="5" style="2" customWidth="1"/>
    <col min="14098" max="14098" width="4.85546875" style="2" customWidth="1"/>
    <col min="14099" max="14099" width="7.7109375" style="2" customWidth="1"/>
    <col min="14100" max="14100" width="8.5703125" style="2" customWidth="1"/>
    <col min="14101" max="14329" width="8.7109375" style="2"/>
    <col min="14330" max="14330" width="3.140625" style="2" customWidth="1"/>
    <col min="14331" max="14331" width="19.42578125" style="2" customWidth="1"/>
    <col min="14332" max="14333" width="5.85546875" style="2" customWidth="1"/>
    <col min="14334" max="14334" width="6.42578125" style="2" customWidth="1"/>
    <col min="14335" max="14335" width="5" style="2" customWidth="1"/>
    <col min="14336" max="14336" width="5.42578125" style="2" customWidth="1"/>
    <col min="14337" max="14337" width="4.7109375" style="2" customWidth="1"/>
    <col min="14338" max="14338" width="4.5703125" style="2" customWidth="1"/>
    <col min="14339" max="14339" width="4.7109375" style="2" customWidth="1"/>
    <col min="14340" max="14340" width="4.140625" style="2" customWidth="1"/>
    <col min="14341" max="14342" width="4.85546875" style="2" customWidth="1"/>
    <col min="14343" max="14343" width="4.5703125" style="2" customWidth="1"/>
    <col min="14344" max="14344" width="5.140625" style="2" customWidth="1"/>
    <col min="14345" max="14345" width="4.7109375" style="2" customWidth="1"/>
    <col min="14346" max="14346" width="4.85546875" style="2" customWidth="1"/>
    <col min="14347" max="14347" width="4.7109375" style="2" customWidth="1"/>
    <col min="14348" max="14349" width="4.85546875" style="2" customWidth="1"/>
    <col min="14350" max="14350" width="4.5703125" style="2" customWidth="1"/>
    <col min="14351" max="14351" width="5.140625" style="2" customWidth="1"/>
    <col min="14352" max="14352" width="4.85546875" style="2" customWidth="1"/>
    <col min="14353" max="14353" width="5" style="2" customWidth="1"/>
    <col min="14354" max="14354" width="4.85546875" style="2" customWidth="1"/>
    <col min="14355" max="14355" width="7.7109375" style="2" customWidth="1"/>
    <col min="14356" max="14356" width="8.5703125" style="2" customWidth="1"/>
    <col min="14357" max="14585" width="8.7109375" style="2"/>
    <col min="14586" max="14586" width="3.140625" style="2" customWidth="1"/>
    <col min="14587" max="14587" width="19.42578125" style="2" customWidth="1"/>
    <col min="14588" max="14589" width="5.85546875" style="2" customWidth="1"/>
    <col min="14590" max="14590" width="6.42578125" style="2" customWidth="1"/>
    <col min="14591" max="14591" width="5" style="2" customWidth="1"/>
    <col min="14592" max="14592" width="5.42578125" style="2" customWidth="1"/>
    <col min="14593" max="14593" width="4.7109375" style="2" customWidth="1"/>
    <col min="14594" max="14594" width="4.5703125" style="2" customWidth="1"/>
    <col min="14595" max="14595" width="4.7109375" style="2" customWidth="1"/>
    <col min="14596" max="14596" width="4.140625" style="2" customWidth="1"/>
    <col min="14597" max="14598" width="4.85546875" style="2" customWidth="1"/>
    <col min="14599" max="14599" width="4.5703125" style="2" customWidth="1"/>
    <col min="14600" max="14600" width="5.140625" style="2" customWidth="1"/>
    <col min="14601" max="14601" width="4.7109375" style="2" customWidth="1"/>
    <col min="14602" max="14602" width="4.85546875" style="2" customWidth="1"/>
    <col min="14603" max="14603" width="4.7109375" style="2" customWidth="1"/>
    <col min="14604" max="14605" width="4.85546875" style="2" customWidth="1"/>
    <col min="14606" max="14606" width="4.5703125" style="2" customWidth="1"/>
    <col min="14607" max="14607" width="5.140625" style="2" customWidth="1"/>
    <col min="14608" max="14608" width="4.85546875" style="2" customWidth="1"/>
    <col min="14609" max="14609" width="5" style="2" customWidth="1"/>
    <col min="14610" max="14610" width="4.85546875" style="2" customWidth="1"/>
    <col min="14611" max="14611" width="7.7109375" style="2" customWidth="1"/>
    <col min="14612" max="14612" width="8.5703125" style="2" customWidth="1"/>
    <col min="14613" max="14841" width="8.7109375" style="2"/>
    <col min="14842" max="14842" width="3.140625" style="2" customWidth="1"/>
    <col min="14843" max="14843" width="19.42578125" style="2" customWidth="1"/>
    <col min="14844" max="14845" width="5.85546875" style="2" customWidth="1"/>
    <col min="14846" max="14846" width="6.42578125" style="2" customWidth="1"/>
    <col min="14847" max="14847" width="5" style="2" customWidth="1"/>
    <col min="14848" max="14848" width="5.42578125" style="2" customWidth="1"/>
    <col min="14849" max="14849" width="4.7109375" style="2" customWidth="1"/>
    <col min="14850" max="14850" width="4.5703125" style="2" customWidth="1"/>
    <col min="14851" max="14851" width="4.7109375" style="2" customWidth="1"/>
    <col min="14852" max="14852" width="4.140625" style="2" customWidth="1"/>
    <col min="14853" max="14854" width="4.85546875" style="2" customWidth="1"/>
    <col min="14855" max="14855" width="4.5703125" style="2" customWidth="1"/>
    <col min="14856" max="14856" width="5.140625" style="2" customWidth="1"/>
    <col min="14857" max="14857" width="4.7109375" style="2" customWidth="1"/>
    <col min="14858" max="14858" width="4.85546875" style="2" customWidth="1"/>
    <col min="14859" max="14859" width="4.7109375" style="2" customWidth="1"/>
    <col min="14860" max="14861" width="4.85546875" style="2" customWidth="1"/>
    <col min="14862" max="14862" width="4.5703125" style="2" customWidth="1"/>
    <col min="14863" max="14863" width="5.140625" style="2" customWidth="1"/>
    <col min="14864" max="14864" width="4.85546875" style="2" customWidth="1"/>
    <col min="14865" max="14865" width="5" style="2" customWidth="1"/>
    <col min="14866" max="14866" width="4.85546875" style="2" customWidth="1"/>
    <col min="14867" max="14867" width="7.7109375" style="2" customWidth="1"/>
    <col min="14868" max="14868" width="8.5703125" style="2" customWidth="1"/>
    <col min="14869" max="15097" width="8.7109375" style="2"/>
    <col min="15098" max="15098" width="3.140625" style="2" customWidth="1"/>
    <col min="15099" max="15099" width="19.42578125" style="2" customWidth="1"/>
    <col min="15100" max="15101" width="5.85546875" style="2" customWidth="1"/>
    <col min="15102" max="15102" width="6.42578125" style="2" customWidth="1"/>
    <col min="15103" max="15103" width="5" style="2" customWidth="1"/>
    <col min="15104" max="15104" width="5.42578125" style="2" customWidth="1"/>
    <col min="15105" max="15105" width="4.7109375" style="2" customWidth="1"/>
    <col min="15106" max="15106" width="4.5703125" style="2" customWidth="1"/>
    <col min="15107" max="15107" width="4.7109375" style="2" customWidth="1"/>
    <col min="15108" max="15108" width="4.140625" style="2" customWidth="1"/>
    <col min="15109" max="15110" width="4.85546875" style="2" customWidth="1"/>
    <col min="15111" max="15111" width="4.5703125" style="2" customWidth="1"/>
    <col min="15112" max="15112" width="5.140625" style="2" customWidth="1"/>
    <col min="15113" max="15113" width="4.7109375" style="2" customWidth="1"/>
    <col min="15114" max="15114" width="4.85546875" style="2" customWidth="1"/>
    <col min="15115" max="15115" width="4.7109375" style="2" customWidth="1"/>
    <col min="15116" max="15117" width="4.85546875" style="2" customWidth="1"/>
    <col min="15118" max="15118" width="4.5703125" style="2" customWidth="1"/>
    <col min="15119" max="15119" width="5.140625" style="2" customWidth="1"/>
    <col min="15120" max="15120" width="4.85546875" style="2" customWidth="1"/>
    <col min="15121" max="15121" width="5" style="2" customWidth="1"/>
    <col min="15122" max="15122" width="4.85546875" style="2" customWidth="1"/>
    <col min="15123" max="15123" width="7.7109375" style="2" customWidth="1"/>
    <col min="15124" max="15124" width="8.5703125" style="2" customWidth="1"/>
    <col min="15125" max="15353" width="8.7109375" style="2"/>
    <col min="15354" max="15354" width="3.140625" style="2" customWidth="1"/>
    <col min="15355" max="15355" width="19.42578125" style="2" customWidth="1"/>
    <col min="15356" max="15357" width="5.85546875" style="2" customWidth="1"/>
    <col min="15358" max="15358" width="6.42578125" style="2" customWidth="1"/>
    <col min="15359" max="15359" width="5" style="2" customWidth="1"/>
    <col min="15360" max="15360" width="5.42578125" style="2" customWidth="1"/>
    <col min="15361" max="15361" width="4.7109375" style="2" customWidth="1"/>
    <col min="15362" max="15362" width="4.5703125" style="2" customWidth="1"/>
    <col min="15363" max="15363" width="4.7109375" style="2" customWidth="1"/>
    <col min="15364" max="15364" width="4.140625" style="2" customWidth="1"/>
    <col min="15365" max="15366" width="4.85546875" style="2" customWidth="1"/>
    <col min="15367" max="15367" width="4.5703125" style="2" customWidth="1"/>
    <col min="15368" max="15368" width="5.140625" style="2" customWidth="1"/>
    <col min="15369" max="15369" width="4.7109375" style="2" customWidth="1"/>
    <col min="15370" max="15370" width="4.85546875" style="2" customWidth="1"/>
    <col min="15371" max="15371" width="4.7109375" style="2" customWidth="1"/>
    <col min="15372" max="15373" width="4.85546875" style="2" customWidth="1"/>
    <col min="15374" max="15374" width="4.5703125" style="2" customWidth="1"/>
    <col min="15375" max="15375" width="5.140625" style="2" customWidth="1"/>
    <col min="15376" max="15376" width="4.85546875" style="2" customWidth="1"/>
    <col min="15377" max="15377" width="5" style="2" customWidth="1"/>
    <col min="15378" max="15378" width="4.85546875" style="2" customWidth="1"/>
    <col min="15379" max="15379" width="7.7109375" style="2" customWidth="1"/>
    <col min="15380" max="15380" width="8.5703125" style="2" customWidth="1"/>
    <col min="15381" max="15609" width="8.7109375" style="2"/>
    <col min="15610" max="15610" width="3.140625" style="2" customWidth="1"/>
    <col min="15611" max="15611" width="19.42578125" style="2" customWidth="1"/>
    <col min="15612" max="15613" width="5.85546875" style="2" customWidth="1"/>
    <col min="15614" max="15614" width="6.42578125" style="2" customWidth="1"/>
    <col min="15615" max="15615" width="5" style="2" customWidth="1"/>
    <col min="15616" max="15616" width="5.42578125" style="2" customWidth="1"/>
    <col min="15617" max="15617" width="4.7109375" style="2" customWidth="1"/>
    <col min="15618" max="15618" width="4.5703125" style="2" customWidth="1"/>
    <col min="15619" max="15619" width="4.7109375" style="2" customWidth="1"/>
    <col min="15620" max="15620" width="4.140625" style="2" customWidth="1"/>
    <col min="15621" max="15622" width="4.85546875" style="2" customWidth="1"/>
    <col min="15623" max="15623" width="4.5703125" style="2" customWidth="1"/>
    <col min="15624" max="15624" width="5.140625" style="2" customWidth="1"/>
    <col min="15625" max="15625" width="4.7109375" style="2" customWidth="1"/>
    <col min="15626" max="15626" width="4.85546875" style="2" customWidth="1"/>
    <col min="15627" max="15627" width="4.7109375" style="2" customWidth="1"/>
    <col min="15628" max="15629" width="4.85546875" style="2" customWidth="1"/>
    <col min="15630" max="15630" width="4.5703125" style="2" customWidth="1"/>
    <col min="15631" max="15631" width="5.140625" style="2" customWidth="1"/>
    <col min="15632" max="15632" width="4.85546875" style="2" customWidth="1"/>
    <col min="15633" max="15633" width="5" style="2" customWidth="1"/>
    <col min="15634" max="15634" width="4.85546875" style="2" customWidth="1"/>
    <col min="15635" max="15635" width="7.7109375" style="2" customWidth="1"/>
    <col min="15636" max="15636" width="8.5703125" style="2" customWidth="1"/>
    <col min="15637" max="15865" width="8.7109375" style="2"/>
    <col min="15866" max="15866" width="3.140625" style="2" customWidth="1"/>
    <col min="15867" max="15867" width="19.42578125" style="2" customWidth="1"/>
    <col min="15868" max="15869" width="5.85546875" style="2" customWidth="1"/>
    <col min="15870" max="15870" width="6.42578125" style="2" customWidth="1"/>
    <col min="15871" max="15871" width="5" style="2" customWidth="1"/>
    <col min="15872" max="15872" width="5.42578125" style="2" customWidth="1"/>
    <col min="15873" max="15873" width="4.7109375" style="2" customWidth="1"/>
    <col min="15874" max="15874" width="4.5703125" style="2" customWidth="1"/>
    <col min="15875" max="15875" width="4.7109375" style="2" customWidth="1"/>
    <col min="15876" max="15876" width="4.140625" style="2" customWidth="1"/>
    <col min="15877" max="15878" width="4.85546875" style="2" customWidth="1"/>
    <col min="15879" max="15879" width="4.5703125" style="2" customWidth="1"/>
    <col min="15880" max="15880" width="5.140625" style="2" customWidth="1"/>
    <col min="15881" max="15881" width="4.7109375" style="2" customWidth="1"/>
    <col min="15882" max="15882" width="4.85546875" style="2" customWidth="1"/>
    <col min="15883" max="15883" width="4.7109375" style="2" customWidth="1"/>
    <col min="15884" max="15885" width="4.85546875" style="2" customWidth="1"/>
    <col min="15886" max="15886" width="4.5703125" style="2" customWidth="1"/>
    <col min="15887" max="15887" width="5.140625" style="2" customWidth="1"/>
    <col min="15888" max="15888" width="4.85546875" style="2" customWidth="1"/>
    <col min="15889" max="15889" width="5" style="2" customWidth="1"/>
    <col min="15890" max="15890" width="4.85546875" style="2" customWidth="1"/>
    <col min="15891" max="15891" width="7.7109375" style="2" customWidth="1"/>
    <col min="15892" max="15892" width="8.5703125" style="2" customWidth="1"/>
    <col min="15893" max="16121" width="8.7109375" style="2"/>
    <col min="16122" max="16122" width="3.140625" style="2" customWidth="1"/>
    <col min="16123" max="16123" width="19.42578125" style="2" customWidth="1"/>
    <col min="16124" max="16125" width="5.85546875" style="2" customWidth="1"/>
    <col min="16126" max="16126" width="6.42578125" style="2" customWidth="1"/>
    <col min="16127" max="16127" width="5" style="2" customWidth="1"/>
    <col min="16128" max="16128" width="5.42578125" style="2" customWidth="1"/>
    <col min="16129" max="16129" width="4.7109375" style="2" customWidth="1"/>
    <col min="16130" max="16130" width="4.5703125" style="2" customWidth="1"/>
    <col min="16131" max="16131" width="4.7109375" style="2" customWidth="1"/>
    <col min="16132" max="16132" width="4.140625" style="2" customWidth="1"/>
    <col min="16133" max="16134" width="4.85546875" style="2" customWidth="1"/>
    <col min="16135" max="16135" width="4.5703125" style="2" customWidth="1"/>
    <col min="16136" max="16136" width="5.140625" style="2" customWidth="1"/>
    <col min="16137" max="16137" width="4.7109375" style="2" customWidth="1"/>
    <col min="16138" max="16138" width="4.85546875" style="2" customWidth="1"/>
    <col min="16139" max="16139" width="4.7109375" style="2" customWidth="1"/>
    <col min="16140" max="16141" width="4.85546875" style="2" customWidth="1"/>
    <col min="16142" max="16142" width="4.5703125" style="2" customWidth="1"/>
    <col min="16143" max="16143" width="5.140625" style="2" customWidth="1"/>
    <col min="16144" max="16144" width="4.85546875" style="2" customWidth="1"/>
    <col min="16145" max="16145" width="5" style="2" customWidth="1"/>
    <col min="16146" max="16146" width="4.85546875" style="2" customWidth="1"/>
    <col min="16147" max="16147" width="7.7109375" style="2" customWidth="1"/>
    <col min="16148" max="16148" width="8.5703125" style="2" customWidth="1"/>
    <col min="16149" max="16379" width="8.7109375" style="2"/>
    <col min="16380" max="16384" width="8.7109375" style="2" customWidth="1"/>
  </cols>
  <sheetData>
    <row r="1" spans="1:27" ht="20.100000000000001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</row>
    <row r="2" spans="1:27" ht="20.10000000000000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20.100000000000001" customHeight="1">
      <c r="A3" s="4"/>
      <c r="B3" s="3" t="s">
        <v>1</v>
      </c>
      <c r="C3" s="3"/>
      <c r="D3" s="3"/>
      <c r="E3" s="3"/>
      <c r="F3" s="4"/>
      <c r="G3" s="4"/>
      <c r="H3" s="4"/>
      <c r="I3" s="4"/>
      <c r="J3" s="4"/>
      <c r="K3" s="3" t="s">
        <v>2</v>
      </c>
      <c r="L3" s="3"/>
      <c r="M3" s="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20.100000000000001" customHeight="1">
      <c r="A4" s="4"/>
      <c r="B4" s="3" t="s">
        <v>3</v>
      </c>
      <c r="C4" s="3"/>
      <c r="D4" s="3"/>
      <c r="E4" s="3"/>
      <c r="F4" s="4"/>
      <c r="G4" s="4"/>
      <c r="H4" s="4"/>
      <c r="I4" s="4"/>
      <c r="J4" s="4"/>
      <c r="K4" s="3"/>
      <c r="L4" s="3" t="s">
        <v>4</v>
      </c>
      <c r="M4" s="3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20.100000000000001" customHeight="1">
      <c r="A5" s="4"/>
      <c r="B5" s="3" t="s">
        <v>5</v>
      </c>
      <c r="C5" s="3"/>
      <c r="D5" s="3"/>
      <c r="E5" s="3"/>
      <c r="F5" s="4"/>
      <c r="G5" s="4"/>
      <c r="H5" s="4"/>
      <c r="I5" s="4"/>
      <c r="J5" s="4"/>
      <c r="K5" s="3"/>
      <c r="L5" s="3" t="s">
        <v>6</v>
      </c>
      <c r="M5" s="3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20.100000000000001" customHeight="1">
      <c r="A6" s="4"/>
      <c r="B6" s="5"/>
      <c r="C6" s="3"/>
      <c r="D6" s="3"/>
      <c r="E6" s="3"/>
      <c r="F6" s="3"/>
      <c r="G6" s="3"/>
      <c r="H6" s="3"/>
      <c r="I6" s="3"/>
      <c r="J6" s="3"/>
      <c r="K6" s="3"/>
      <c r="L6" s="3" t="s">
        <v>7</v>
      </c>
      <c r="M6" s="3"/>
      <c r="N6" s="3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0.100000000000001" customHeight="1" thickBot="1">
      <c r="A7" s="4"/>
      <c r="B7" s="4"/>
      <c r="C7" s="3"/>
      <c r="D7" s="4"/>
      <c r="E7" s="4"/>
      <c r="F7" s="6"/>
      <c r="G7" s="4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4"/>
      <c r="AA7" s="4"/>
    </row>
    <row r="8" spans="1:27" ht="20.100000000000001" customHeight="1">
      <c r="A8" s="116"/>
      <c r="B8" s="117"/>
      <c r="C8" s="117"/>
      <c r="D8" s="117"/>
      <c r="E8" s="117"/>
      <c r="F8" s="118" t="s">
        <v>8</v>
      </c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9"/>
    </row>
    <row r="9" spans="1:27" ht="20.100000000000001" customHeight="1">
      <c r="A9" s="120" t="s">
        <v>9</v>
      </c>
      <c r="B9" s="121" t="s">
        <v>10</v>
      </c>
      <c r="C9" s="121" t="s">
        <v>11</v>
      </c>
      <c r="D9" s="121"/>
      <c r="E9" s="121"/>
      <c r="F9" s="122" t="s">
        <v>12</v>
      </c>
      <c r="G9" s="122"/>
      <c r="H9" s="122"/>
      <c r="I9" s="122"/>
      <c r="J9" s="122"/>
      <c r="K9" s="122"/>
      <c r="L9" s="122"/>
      <c r="M9" s="122"/>
      <c r="N9" s="122"/>
      <c r="O9" s="122"/>
      <c r="P9" s="123" t="s">
        <v>13</v>
      </c>
      <c r="Q9" s="123"/>
      <c r="R9" s="123"/>
      <c r="S9" s="123"/>
      <c r="T9" s="123"/>
      <c r="U9" s="123"/>
      <c r="V9" s="123"/>
      <c r="W9" s="123"/>
      <c r="X9" s="123"/>
      <c r="Y9" s="123"/>
      <c r="Z9" s="121" t="s">
        <v>14</v>
      </c>
      <c r="AA9" s="124" t="s">
        <v>15</v>
      </c>
    </row>
    <row r="10" spans="1:27" s="13" customFormat="1" ht="20.100000000000001" customHeight="1">
      <c r="A10" s="120"/>
      <c r="B10" s="121"/>
      <c r="C10" s="121"/>
      <c r="D10" s="121"/>
      <c r="E10" s="121"/>
      <c r="F10" s="122" t="s">
        <v>16</v>
      </c>
      <c r="G10" s="122"/>
      <c r="H10" s="122"/>
      <c r="I10" s="122"/>
      <c r="J10" s="122"/>
      <c r="K10" s="125" t="s">
        <v>17</v>
      </c>
      <c r="L10" s="125"/>
      <c r="M10" s="125"/>
      <c r="N10" s="125"/>
      <c r="O10" s="125"/>
      <c r="P10" s="123" t="s">
        <v>18</v>
      </c>
      <c r="Q10" s="123"/>
      <c r="R10" s="123"/>
      <c r="S10" s="123"/>
      <c r="T10" s="123"/>
      <c r="U10" s="126" t="s">
        <v>19</v>
      </c>
      <c r="V10" s="126"/>
      <c r="W10" s="126"/>
      <c r="X10" s="126"/>
      <c r="Y10" s="126"/>
      <c r="Z10" s="121"/>
      <c r="AA10" s="124"/>
    </row>
    <row r="11" spans="1:27" s="13" customFormat="1" ht="20.100000000000001" customHeight="1">
      <c r="A11" s="120"/>
      <c r="B11" s="121"/>
      <c r="C11" s="8" t="s">
        <v>20</v>
      </c>
      <c r="D11" s="8" t="s">
        <v>21</v>
      </c>
      <c r="E11" s="8" t="s">
        <v>22</v>
      </c>
      <c r="F11" s="9" t="s">
        <v>23</v>
      </c>
      <c r="G11" s="9" t="s">
        <v>24</v>
      </c>
      <c r="H11" s="9" t="s">
        <v>25</v>
      </c>
      <c r="I11" s="14" t="s">
        <v>26</v>
      </c>
      <c r="J11" s="9" t="s">
        <v>27</v>
      </c>
      <c r="K11" s="11" t="s">
        <v>23</v>
      </c>
      <c r="L11" s="11" t="s">
        <v>24</v>
      </c>
      <c r="M11" s="11" t="s">
        <v>25</v>
      </c>
      <c r="N11" s="11" t="s">
        <v>26</v>
      </c>
      <c r="O11" s="11" t="s">
        <v>27</v>
      </c>
      <c r="P11" s="10" t="s">
        <v>23</v>
      </c>
      <c r="Q11" s="10" t="s">
        <v>24</v>
      </c>
      <c r="R11" s="10" t="s">
        <v>25</v>
      </c>
      <c r="S11" s="10" t="s">
        <v>26</v>
      </c>
      <c r="T11" s="10" t="s">
        <v>27</v>
      </c>
      <c r="U11" s="12" t="s">
        <v>23</v>
      </c>
      <c r="V11" s="12" t="s">
        <v>24</v>
      </c>
      <c r="W11" s="12" t="s">
        <v>25</v>
      </c>
      <c r="X11" s="12" t="s">
        <v>26</v>
      </c>
      <c r="Y11" s="12" t="s">
        <v>27</v>
      </c>
      <c r="Z11" s="121"/>
      <c r="AA11" s="124"/>
    </row>
    <row r="12" spans="1:27" ht="20.100000000000001" customHeight="1">
      <c r="A12" s="127" t="s">
        <v>28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9"/>
    </row>
    <row r="13" spans="1:27" ht="20.100000000000001" customHeight="1">
      <c r="A13" s="15">
        <v>1</v>
      </c>
      <c r="B13" s="16" t="s">
        <v>29</v>
      </c>
      <c r="C13" s="8"/>
      <c r="D13" s="8">
        <v>1</v>
      </c>
      <c r="E13" s="8"/>
      <c r="F13" s="17"/>
      <c r="G13" s="17"/>
      <c r="H13" s="17"/>
      <c r="I13" s="17">
        <v>30</v>
      </c>
      <c r="J13" s="17">
        <v>3</v>
      </c>
      <c r="K13" s="18"/>
      <c r="L13" s="18"/>
      <c r="M13" s="18"/>
      <c r="N13" s="18"/>
      <c r="O13" s="18"/>
      <c r="P13" s="19"/>
      <c r="Q13" s="19"/>
      <c r="R13" s="19"/>
      <c r="S13" s="19"/>
      <c r="T13" s="19"/>
      <c r="U13" s="20"/>
      <c r="V13" s="20"/>
      <c r="W13" s="20"/>
      <c r="X13" s="20"/>
      <c r="Y13" s="20"/>
      <c r="Z13" s="21">
        <f t="shared" ref="Z13" si="0">SUM(F13:Y13)-AA13</f>
        <v>30</v>
      </c>
      <c r="AA13" s="22">
        <f t="shared" ref="AA13" si="1">SUM(J13+O13+T13+Y13)</f>
        <v>3</v>
      </c>
    </row>
    <row r="14" spans="1:27" ht="20.100000000000001" customHeight="1">
      <c r="A14" s="15">
        <v>2</v>
      </c>
      <c r="B14" s="16" t="s">
        <v>30</v>
      </c>
      <c r="C14" s="8"/>
      <c r="D14" s="8">
        <v>2</v>
      </c>
      <c r="E14" s="8"/>
      <c r="F14" s="17"/>
      <c r="G14" s="17"/>
      <c r="H14" s="17"/>
      <c r="I14" s="17"/>
      <c r="J14" s="17"/>
      <c r="K14" s="18"/>
      <c r="L14" s="18"/>
      <c r="M14" s="18"/>
      <c r="N14" s="18">
        <v>30</v>
      </c>
      <c r="O14" s="18">
        <v>4</v>
      </c>
      <c r="P14" s="19"/>
      <c r="Q14" s="19"/>
      <c r="R14" s="19"/>
      <c r="S14" s="19"/>
      <c r="T14" s="19"/>
      <c r="U14" s="20"/>
      <c r="V14" s="20"/>
      <c r="W14" s="20"/>
      <c r="X14" s="20"/>
      <c r="Y14" s="20"/>
      <c r="Z14" s="21">
        <f t="shared" ref="Z14:Z25" si="2">SUM(F14:Y14)-AA14</f>
        <v>30</v>
      </c>
      <c r="AA14" s="22">
        <f t="shared" ref="AA14:AA25" si="3">SUM(J14+O14+T14+Y14)</f>
        <v>4</v>
      </c>
    </row>
    <row r="15" spans="1:27" ht="20.100000000000001" customHeight="1">
      <c r="A15" s="15">
        <v>3</v>
      </c>
      <c r="B15" s="16" t="s">
        <v>31</v>
      </c>
      <c r="C15" s="8"/>
      <c r="D15" s="8">
        <v>3</v>
      </c>
      <c r="E15" s="8"/>
      <c r="F15" s="17"/>
      <c r="G15" s="17"/>
      <c r="H15" s="17"/>
      <c r="I15" s="17"/>
      <c r="J15" s="17"/>
      <c r="K15" s="18"/>
      <c r="L15" s="18"/>
      <c r="M15" s="18"/>
      <c r="N15" s="18"/>
      <c r="O15" s="18"/>
      <c r="P15" s="19"/>
      <c r="Q15" s="19"/>
      <c r="R15" s="19"/>
      <c r="S15" s="19">
        <v>30</v>
      </c>
      <c r="T15" s="19">
        <v>10</v>
      </c>
      <c r="U15" s="20"/>
      <c r="V15" s="20"/>
      <c r="W15" s="20"/>
      <c r="X15" s="20"/>
      <c r="Y15" s="20"/>
      <c r="Z15" s="21">
        <f t="shared" si="2"/>
        <v>30</v>
      </c>
      <c r="AA15" s="22">
        <f t="shared" si="3"/>
        <v>10</v>
      </c>
    </row>
    <row r="16" spans="1:27" ht="20.100000000000001" customHeight="1">
      <c r="A16" s="15">
        <v>4</v>
      </c>
      <c r="B16" s="16" t="s">
        <v>32</v>
      </c>
      <c r="C16" s="8"/>
      <c r="D16" s="8">
        <v>4</v>
      </c>
      <c r="E16" s="8"/>
      <c r="F16" s="17"/>
      <c r="G16" s="17"/>
      <c r="H16" s="17"/>
      <c r="I16" s="17"/>
      <c r="J16" s="17"/>
      <c r="K16" s="18"/>
      <c r="L16" s="18"/>
      <c r="M16" s="18"/>
      <c r="N16" s="18"/>
      <c r="O16" s="18"/>
      <c r="P16" s="19"/>
      <c r="Q16" s="19"/>
      <c r="R16" s="19"/>
      <c r="S16" s="19"/>
      <c r="T16" s="19"/>
      <c r="U16" s="20"/>
      <c r="V16" s="20"/>
      <c r="W16" s="20"/>
      <c r="X16" s="20">
        <v>30</v>
      </c>
      <c r="Y16" s="20">
        <v>11</v>
      </c>
      <c r="Z16" s="21">
        <f t="shared" si="2"/>
        <v>30</v>
      </c>
      <c r="AA16" s="22">
        <f t="shared" si="3"/>
        <v>11</v>
      </c>
    </row>
    <row r="17" spans="1:27" ht="20.100000000000001" customHeight="1">
      <c r="A17" s="15">
        <v>5</v>
      </c>
      <c r="B17" s="166" t="s">
        <v>33</v>
      </c>
      <c r="C17" s="8"/>
      <c r="D17" s="8">
        <v>4</v>
      </c>
      <c r="E17" s="8"/>
      <c r="F17" s="17"/>
      <c r="G17" s="17"/>
      <c r="H17" s="17"/>
      <c r="I17" s="17"/>
      <c r="J17" s="17"/>
      <c r="K17" s="18"/>
      <c r="L17" s="18"/>
      <c r="M17" s="18"/>
      <c r="N17" s="18"/>
      <c r="O17" s="18"/>
      <c r="P17" s="19"/>
      <c r="Q17" s="19"/>
      <c r="R17" s="19"/>
      <c r="S17" s="19"/>
      <c r="T17" s="19"/>
      <c r="U17" s="20">
        <v>30</v>
      </c>
      <c r="V17" s="20"/>
      <c r="W17" s="20"/>
      <c r="X17" s="20"/>
      <c r="Y17" s="20">
        <v>2</v>
      </c>
      <c r="Z17" s="21">
        <f t="shared" si="2"/>
        <v>30</v>
      </c>
      <c r="AA17" s="22">
        <f t="shared" si="3"/>
        <v>2</v>
      </c>
    </row>
    <row r="18" spans="1:27" ht="20.100000000000001" customHeight="1">
      <c r="A18" s="15">
        <v>6</v>
      </c>
      <c r="B18" s="23" t="s">
        <v>34</v>
      </c>
      <c r="C18" s="8"/>
      <c r="D18" s="8">
        <v>1</v>
      </c>
      <c r="E18" s="8"/>
      <c r="F18" s="17"/>
      <c r="G18" s="17"/>
      <c r="H18" s="17">
        <v>90</v>
      </c>
      <c r="I18" s="17"/>
      <c r="J18" s="17">
        <v>6</v>
      </c>
      <c r="K18" s="18"/>
      <c r="L18" s="18"/>
      <c r="M18" s="18"/>
      <c r="N18" s="18"/>
      <c r="O18" s="18"/>
      <c r="P18" s="19"/>
      <c r="Q18" s="19"/>
      <c r="R18" s="19"/>
      <c r="S18" s="19"/>
      <c r="T18" s="19"/>
      <c r="U18" s="20"/>
      <c r="V18" s="20"/>
      <c r="W18" s="20"/>
      <c r="X18" s="20"/>
      <c r="Y18" s="20"/>
      <c r="Z18" s="21">
        <f t="shared" si="2"/>
        <v>90</v>
      </c>
      <c r="AA18" s="22">
        <f t="shared" si="3"/>
        <v>6</v>
      </c>
    </row>
    <row r="19" spans="1:27" ht="20.100000000000001" customHeight="1">
      <c r="A19" s="15">
        <v>7</v>
      </c>
      <c r="B19" s="23" t="s">
        <v>35</v>
      </c>
      <c r="C19" s="8">
        <v>2</v>
      </c>
      <c r="D19" s="8"/>
      <c r="E19" s="8"/>
      <c r="F19" s="17"/>
      <c r="G19" s="17"/>
      <c r="H19" s="17"/>
      <c r="I19" s="17"/>
      <c r="J19" s="17"/>
      <c r="K19" s="18"/>
      <c r="L19" s="18"/>
      <c r="M19" s="18">
        <v>90</v>
      </c>
      <c r="N19" s="18"/>
      <c r="O19" s="18">
        <v>7</v>
      </c>
      <c r="P19" s="19"/>
      <c r="Q19" s="19"/>
      <c r="R19" s="19"/>
      <c r="S19" s="19"/>
      <c r="T19" s="19"/>
      <c r="U19" s="20"/>
      <c r="V19" s="20"/>
      <c r="W19" s="20"/>
      <c r="X19" s="20"/>
      <c r="Y19" s="20"/>
      <c r="Z19" s="21">
        <f t="shared" si="2"/>
        <v>90</v>
      </c>
      <c r="AA19" s="22">
        <f t="shared" si="3"/>
        <v>7</v>
      </c>
    </row>
    <row r="20" spans="1:27" ht="20.100000000000001" customHeight="1">
      <c r="A20" s="15">
        <v>8</v>
      </c>
      <c r="B20" s="23" t="s">
        <v>36</v>
      </c>
      <c r="C20" s="8">
        <v>1</v>
      </c>
      <c r="D20" s="8"/>
      <c r="E20" s="8"/>
      <c r="F20" s="17">
        <v>30</v>
      </c>
      <c r="G20" s="17"/>
      <c r="H20" s="17"/>
      <c r="I20" s="17"/>
      <c r="J20" s="24">
        <v>3</v>
      </c>
      <c r="K20" s="18"/>
      <c r="L20" s="18"/>
      <c r="M20" s="18"/>
      <c r="N20" s="18"/>
      <c r="O20" s="18"/>
      <c r="P20" s="19"/>
      <c r="Q20" s="19"/>
      <c r="R20" s="19"/>
      <c r="S20" s="19"/>
      <c r="T20" s="19"/>
      <c r="U20" s="20"/>
      <c r="V20" s="20"/>
      <c r="W20" s="20"/>
      <c r="X20" s="20"/>
      <c r="Y20" s="20"/>
      <c r="Z20" s="21">
        <f t="shared" si="2"/>
        <v>30</v>
      </c>
      <c r="AA20" s="22">
        <f t="shared" si="3"/>
        <v>3</v>
      </c>
    </row>
    <row r="21" spans="1:27" s="25" customFormat="1" ht="20.100000000000001" customHeight="1">
      <c r="A21" s="15">
        <v>9</v>
      </c>
      <c r="B21" s="23" t="s">
        <v>37</v>
      </c>
      <c r="C21" s="8">
        <v>1</v>
      </c>
      <c r="D21" s="8"/>
      <c r="E21" s="8"/>
      <c r="F21" s="17">
        <v>30</v>
      </c>
      <c r="G21" s="17"/>
      <c r="H21" s="17"/>
      <c r="I21" s="17"/>
      <c r="J21" s="24">
        <v>3</v>
      </c>
      <c r="K21" s="18"/>
      <c r="L21" s="18"/>
      <c r="M21" s="18"/>
      <c r="N21" s="18"/>
      <c r="O21" s="18"/>
      <c r="P21" s="19"/>
      <c r="Q21" s="19"/>
      <c r="R21" s="19"/>
      <c r="S21" s="19"/>
      <c r="T21" s="19"/>
      <c r="U21" s="20"/>
      <c r="V21" s="20"/>
      <c r="W21" s="20"/>
      <c r="X21" s="20"/>
      <c r="Y21" s="20"/>
      <c r="Z21" s="21">
        <f t="shared" si="2"/>
        <v>30</v>
      </c>
      <c r="AA21" s="22">
        <f t="shared" si="3"/>
        <v>3</v>
      </c>
    </row>
    <row r="22" spans="1:27" ht="20.100000000000001" customHeight="1">
      <c r="A22" s="15">
        <v>10</v>
      </c>
      <c r="B22" s="23" t="s">
        <v>38</v>
      </c>
      <c r="C22" s="26"/>
      <c r="D22" s="27">
        <v>2</v>
      </c>
      <c r="E22" s="27"/>
      <c r="F22" s="28"/>
      <c r="G22" s="28"/>
      <c r="H22" s="28"/>
      <c r="I22" s="28"/>
      <c r="J22" s="28"/>
      <c r="K22" s="18"/>
      <c r="L22" s="18"/>
      <c r="M22" s="18">
        <v>30</v>
      </c>
      <c r="N22" s="29"/>
      <c r="O22" s="29">
        <v>2</v>
      </c>
      <c r="P22" s="30"/>
      <c r="Q22" s="30"/>
      <c r="R22" s="30"/>
      <c r="S22" s="30"/>
      <c r="T22" s="30"/>
      <c r="U22" s="20"/>
      <c r="V22" s="20"/>
      <c r="W22" s="20"/>
      <c r="X22" s="20"/>
      <c r="Y22" s="20"/>
      <c r="Z22" s="21">
        <f t="shared" si="2"/>
        <v>30</v>
      </c>
      <c r="AA22" s="22">
        <f t="shared" si="3"/>
        <v>2</v>
      </c>
    </row>
    <row r="23" spans="1:27" ht="20.100000000000001" customHeight="1">
      <c r="A23" s="15">
        <v>11</v>
      </c>
      <c r="B23" s="23" t="s">
        <v>39</v>
      </c>
      <c r="C23" s="27"/>
      <c r="D23" s="26">
        <v>2</v>
      </c>
      <c r="E23" s="27"/>
      <c r="F23" s="28"/>
      <c r="G23" s="28"/>
      <c r="H23" s="28"/>
      <c r="I23" s="28"/>
      <c r="J23" s="28"/>
      <c r="K23" s="18"/>
      <c r="L23" s="18"/>
      <c r="M23" s="18">
        <v>30</v>
      </c>
      <c r="N23" s="29"/>
      <c r="O23" s="29">
        <v>2</v>
      </c>
      <c r="P23" s="30"/>
      <c r="Q23" s="30"/>
      <c r="R23" s="30"/>
      <c r="S23" s="30"/>
      <c r="T23" s="30"/>
      <c r="U23" s="20"/>
      <c r="V23" s="20"/>
      <c r="W23" s="20"/>
      <c r="X23" s="20"/>
      <c r="Y23" s="20"/>
      <c r="Z23" s="21">
        <f t="shared" si="2"/>
        <v>30</v>
      </c>
      <c r="AA23" s="22">
        <f t="shared" si="3"/>
        <v>2</v>
      </c>
    </row>
    <row r="24" spans="1:27" s="5" customFormat="1" ht="20.100000000000001" customHeight="1">
      <c r="A24" s="15">
        <v>12</v>
      </c>
      <c r="B24" s="23" t="s">
        <v>40</v>
      </c>
      <c r="C24" s="31"/>
      <c r="D24" s="32">
        <v>4</v>
      </c>
      <c r="E24" s="31"/>
      <c r="F24" s="17"/>
      <c r="G24" s="17"/>
      <c r="H24" s="17"/>
      <c r="I24" s="17"/>
      <c r="J24" s="17"/>
      <c r="K24" s="18"/>
      <c r="L24" s="18"/>
      <c r="M24" s="18"/>
      <c r="N24" s="18"/>
      <c r="O24" s="18"/>
      <c r="P24" s="19"/>
      <c r="Q24" s="19"/>
      <c r="R24" s="19"/>
      <c r="S24" s="19"/>
      <c r="T24" s="19"/>
      <c r="U24" s="20"/>
      <c r="V24" s="20"/>
      <c r="W24" s="20">
        <v>30</v>
      </c>
      <c r="X24" s="20"/>
      <c r="Y24" s="20">
        <v>4</v>
      </c>
      <c r="Z24" s="21">
        <f t="shared" si="2"/>
        <v>30</v>
      </c>
      <c r="AA24" s="22">
        <f t="shared" si="3"/>
        <v>4</v>
      </c>
    </row>
    <row r="25" spans="1:27" ht="20.100000000000001" customHeight="1">
      <c r="A25" s="15">
        <v>13</v>
      </c>
      <c r="B25" s="33" t="s">
        <v>41</v>
      </c>
      <c r="C25" s="27"/>
      <c r="D25" s="26">
        <v>4</v>
      </c>
      <c r="E25" s="27"/>
      <c r="F25" s="28"/>
      <c r="G25" s="28"/>
      <c r="H25" s="28"/>
      <c r="I25" s="28"/>
      <c r="J25" s="28"/>
      <c r="K25" s="18"/>
      <c r="L25" s="18"/>
      <c r="M25" s="18"/>
      <c r="N25" s="29"/>
      <c r="O25" s="29"/>
      <c r="P25" s="19">
        <v>30</v>
      </c>
      <c r="Q25" s="19"/>
      <c r="R25" s="19"/>
      <c r="S25" s="19"/>
      <c r="T25" s="19">
        <v>3</v>
      </c>
      <c r="U25" s="34"/>
      <c r="V25" s="34"/>
      <c r="W25" s="34"/>
      <c r="X25" s="34"/>
      <c r="Y25" s="34"/>
      <c r="Z25" s="21">
        <f t="shared" si="2"/>
        <v>30</v>
      </c>
      <c r="AA25" s="22">
        <f t="shared" si="3"/>
        <v>3</v>
      </c>
    </row>
    <row r="26" spans="1:27" s="25" customFormat="1" ht="20.100000000000001" customHeight="1">
      <c r="A26" s="113" t="s">
        <v>42</v>
      </c>
      <c r="B26" s="114"/>
      <c r="C26" s="36"/>
      <c r="D26" s="36"/>
      <c r="E26" s="36"/>
      <c r="F26" s="36">
        <f t="shared" ref="F26:AA26" si="4">SUM(F13:F25)</f>
        <v>60</v>
      </c>
      <c r="G26" s="36">
        <f t="shared" si="4"/>
        <v>0</v>
      </c>
      <c r="H26" s="36">
        <f t="shared" si="4"/>
        <v>90</v>
      </c>
      <c r="I26" s="36">
        <f t="shared" si="4"/>
        <v>30</v>
      </c>
      <c r="J26" s="8">
        <f t="shared" si="4"/>
        <v>15</v>
      </c>
      <c r="K26" s="36">
        <f t="shared" si="4"/>
        <v>0</v>
      </c>
      <c r="L26" s="36">
        <f t="shared" si="4"/>
        <v>0</v>
      </c>
      <c r="M26" s="36">
        <f t="shared" si="4"/>
        <v>150</v>
      </c>
      <c r="N26" s="36">
        <f t="shared" si="4"/>
        <v>30</v>
      </c>
      <c r="O26" s="8">
        <f t="shared" si="4"/>
        <v>15</v>
      </c>
      <c r="P26" s="36">
        <f t="shared" si="4"/>
        <v>30</v>
      </c>
      <c r="Q26" s="36">
        <f t="shared" si="4"/>
        <v>0</v>
      </c>
      <c r="R26" s="36">
        <f t="shared" si="4"/>
        <v>0</v>
      </c>
      <c r="S26" s="36">
        <f t="shared" si="4"/>
        <v>30</v>
      </c>
      <c r="T26" s="8">
        <f t="shared" si="4"/>
        <v>13</v>
      </c>
      <c r="U26" s="36">
        <f t="shared" si="4"/>
        <v>30</v>
      </c>
      <c r="V26" s="36">
        <f t="shared" si="4"/>
        <v>0</v>
      </c>
      <c r="W26" s="36">
        <f t="shared" si="4"/>
        <v>30</v>
      </c>
      <c r="X26" s="36">
        <f t="shared" si="4"/>
        <v>30</v>
      </c>
      <c r="Y26" s="8">
        <f t="shared" si="4"/>
        <v>17</v>
      </c>
      <c r="Z26" s="36">
        <f t="shared" si="4"/>
        <v>510</v>
      </c>
      <c r="AA26" s="37">
        <f t="shared" si="4"/>
        <v>60</v>
      </c>
    </row>
    <row r="27" spans="1:27" ht="20.100000000000001" customHeight="1">
      <c r="A27" s="152" t="s">
        <v>43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4"/>
    </row>
    <row r="28" spans="1:27" ht="20.100000000000001" customHeight="1">
      <c r="A28" s="137" t="s">
        <v>44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9"/>
    </row>
    <row r="29" spans="1:27" s="5" customFormat="1" ht="20.100000000000001" customHeight="1">
      <c r="A29" s="140" t="s">
        <v>45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2"/>
    </row>
    <row r="30" spans="1:27" s="5" customFormat="1" ht="20.100000000000001" customHeight="1">
      <c r="A30" s="38">
        <v>14</v>
      </c>
      <c r="B30" s="39" t="s">
        <v>46</v>
      </c>
      <c r="C30" s="32"/>
      <c r="D30" s="40">
        <v>1</v>
      </c>
      <c r="E30" s="40"/>
      <c r="F30" s="17">
        <v>30</v>
      </c>
      <c r="G30" s="17"/>
      <c r="H30" s="17"/>
      <c r="I30" s="17"/>
      <c r="J30" s="17">
        <v>2</v>
      </c>
      <c r="K30" s="41"/>
      <c r="L30" s="42"/>
      <c r="M30" s="42"/>
      <c r="N30" s="42"/>
      <c r="O30" s="41"/>
      <c r="P30" s="43"/>
      <c r="Q30" s="43"/>
      <c r="R30" s="43"/>
      <c r="S30" s="43"/>
      <c r="T30" s="43"/>
      <c r="U30" s="44"/>
      <c r="V30" s="44"/>
      <c r="W30" s="44"/>
      <c r="X30" s="44"/>
      <c r="Y30" s="44"/>
      <c r="Z30" s="45">
        <f>SUM(F30:Y30)-AA30</f>
        <v>30</v>
      </c>
      <c r="AA30" s="46">
        <f t="shared" ref="AA30" si="5">J30+O30+T30+Y30</f>
        <v>2</v>
      </c>
    </row>
    <row r="31" spans="1:27" s="5" customFormat="1" ht="20.100000000000001" customHeight="1">
      <c r="A31" s="38">
        <v>15</v>
      </c>
      <c r="B31" s="39" t="s">
        <v>47</v>
      </c>
      <c r="C31" s="32">
        <v>2</v>
      </c>
      <c r="D31" s="40"/>
      <c r="E31" s="40"/>
      <c r="F31" s="17"/>
      <c r="G31" s="17"/>
      <c r="H31" s="17"/>
      <c r="I31" s="17"/>
      <c r="J31" s="17"/>
      <c r="K31" s="41">
        <v>30</v>
      </c>
      <c r="L31" s="42"/>
      <c r="M31" s="42"/>
      <c r="N31" s="42"/>
      <c r="O31" s="41">
        <v>4</v>
      </c>
      <c r="P31" s="43"/>
      <c r="Q31" s="43"/>
      <c r="R31" s="43"/>
      <c r="S31" s="43"/>
      <c r="T31" s="43"/>
      <c r="U31" s="44"/>
      <c r="V31" s="44"/>
      <c r="W31" s="44"/>
      <c r="X31" s="44"/>
      <c r="Y31" s="44"/>
      <c r="Z31" s="45">
        <f t="shared" ref="Z31:Z43" si="6">SUM(F31:Y31)-AA31</f>
        <v>30</v>
      </c>
      <c r="AA31" s="46">
        <f t="shared" ref="AA31:AA43" si="7">J31+O31+T31+Y31</f>
        <v>4</v>
      </c>
    </row>
    <row r="32" spans="1:27" s="5" customFormat="1" ht="20.100000000000001" customHeight="1">
      <c r="A32" s="38">
        <v>16</v>
      </c>
      <c r="B32" s="39" t="s">
        <v>48</v>
      </c>
      <c r="C32" s="31"/>
      <c r="D32" s="32">
        <v>1</v>
      </c>
      <c r="E32" s="31"/>
      <c r="F32" s="17"/>
      <c r="G32" s="17">
        <v>30</v>
      </c>
      <c r="H32" s="17"/>
      <c r="I32" s="17"/>
      <c r="J32" s="17">
        <v>2</v>
      </c>
      <c r="K32" s="42"/>
      <c r="L32" s="42"/>
      <c r="M32" s="42"/>
      <c r="N32" s="42"/>
      <c r="O32" s="42"/>
      <c r="P32" s="43"/>
      <c r="Q32" s="43"/>
      <c r="R32" s="43"/>
      <c r="S32" s="43"/>
      <c r="T32" s="43"/>
      <c r="U32" s="44"/>
      <c r="V32" s="44"/>
      <c r="W32" s="44"/>
      <c r="X32" s="44"/>
      <c r="Y32" s="44"/>
      <c r="Z32" s="45">
        <f t="shared" si="6"/>
        <v>30</v>
      </c>
      <c r="AA32" s="46">
        <f t="shared" si="7"/>
        <v>2</v>
      </c>
    </row>
    <row r="33" spans="1:27" s="5" customFormat="1" ht="20.100000000000001" customHeight="1">
      <c r="A33" s="38">
        <v>17</v>
      </c>
      <c r="B33" s="39" t="s">
        <v>49</v>
      </c>
      <c r="C33" s="31"/>
      <c r="D33" s="32">
        <v>1</v>
      </c>
      <c r="E33" s="31"/>
      <c r="F33" s="17"/>
      <c r="G33" s="17"/>
      <c r="H33" s="17">
        <v>15</v>
      </c>
      <c r="I33" s="17"/>
      <c r="J33" s="17">
        <v>1</v>
      </c>
      <c r="K33" s="42"/>
      <c r="L33" s="42"/>
      <c r="M33" s="42"/>
      <c r="N33" s="42"/>
      <c r="O33" s="42"/>
      <c r="P33" s="43"/>
      <c r="Q33" s="43"/>
      <c r="R33" s="43"/>
      <c r="S33" s="43"/>
      <c r="T33" s="43"/>
      <c r="U33" s="44"/>
      <c r="V33" s="44"/>
      <c r="W33" s="44"/>
      <c r="X33" s="44"/>
      <c r="Y33" s="44"/>
      <c r="Z33" s="45">
        <f t="shared" si="6"/>
        <v>15</v>
      </c>
      <c r="AA33" s="46">
        <f t="shared" si="7"/>
        <v>1</v>
      </c>
    </row>
    <row r="34" spans="1:27" s="5" customFormat="1" ht="20.100000000000001" customHeight="1">
      <c r="A34" s="38">
        <v>18</v>
      </c>
      <c r="B34" s="39" t="s">
        <v>50</v>
      </c>
      <c r="C34" s="31"/>
      <c r="D34" s="32">
        <v>2</v>
      </c>
      <c r="E34" s="31"/>
      <c r="F34" s="17"/>
      <c r="G34" s="17"/>
      <c r="H34" s="17"/>
      <c r="I34" s="17"/>
      <c r="J34" s="17"/>
      <c r="K34" s="42"/>
      <c r="L34" s="42"/>
      <c r="M34" s="41">
        <v>15</v>
      </c>
      <c r="N34" s="42"/>
      <c r="O34" s="41">
        <v>1</v>
      </c>
      <c r="P34" s="43"/>
      <c r="Q34" s="43"/>
      <c r="R34" s="43"/>
      <c r="S34" s="43"/>
      <c r="T34" s="43"/>
      <c r="U34" s="44"/>
      <c r="V34" s="44"/>
      <c r="W34" s="44"/>
      <c r="X34" s="44"/>
      <c r="Y34" s="44"/>
      <c r="Z34" s="45">
        <f t="shared" si="6"/>
        <v>15</v>
      </c>
      <c r="AA34" s="46">
        <f t="shared" si="7"/>
        <v>1</v>
      </c>
    </row>
    <row r="35" spans="1:27" ht="20.100000000000001" customHeight="1">
      <c r="A35" s="38">
        <v>19</v>
      </c>
      <c r="B35" s="16" t="s">
        <v>51</v>
      </c>
      <c r="C35" s="47"/>
      <c r="D35" s="47">
        <v>1</v>
      </c>
      <c r="E35" s="47"/>
      <c r="F35" s="17"/>
      <c r="G35" s="17"/>
      <c r="H35" s="17">
        <v>30</v>
      </c>
      <c r="I35" s="17"/>
      <c r="J35" s="17">
        <v>3</v>
      </c>
      <c r="K35" s="42"/>
      <c r="L35" s="42"/>
      <c r="M35" s="42"/>
      <c r="N35" s="42"/>
      <c r="O35" s="42"/>
      <c r="P35" s="43"/>
      <c r="Q35" s="43"/>
      <c r="R35" s="43"/>
      <c r="S35" s="43"/>
      <c r="T35" s="43"/>
      <c r="U35" s="44"/>
      <c r="V35" s="44"/>
      <c r="W35" s="44"/>
      <c r="X35" s="44"/>
      <c r="Y35" s="44"/>
      <c r="Z35" s="45">
        <f t="shared" si="6"/>
        <v>30</v>
      </c>
      <c r="AA35" s="46">
        <f t="shared" si="7"/>
        <v>3</v>
      </c>
    </row>
    <row r="36" spans="1:27" ht="20.100000000000001" customHeight="1">
      <c r="A36" s="38">
        <v>20</v>
      </c>
      <c r="B36" s="16" t="s">
        <v>52</v>
      </c>
      <c r="C36" s="47"/>
      <c r="D36" s="47">
        <v>2</v>
      </c>
      <c r="E36" s="47"/>
      <c r="F36" s="17"/>
      <c r="G36" s="17"/>
      <c r="H36" s="17"/>
      <c r="I36" s="17"/>
      <c r="J36" s="17"/>
      <c r="K36" s="42"/>
      <c r="L36" s="42"/>
      <c r="M36" s="42">
        <v>30</v>
      </c>
      <c r="N36" s="42"/>
      <c r="O36" s="42">
        <v>3</v>
      </c>
      <c r="P36" s="43"/>
      <c r="Q36" s="43"/>
      <c r="R36" s="43"/>
      <c r="S36" s="43"/>
      <c r="T36" s="43"/>
      <c r="U36" s="44"/>
      <c r="V36" s="44"/>
      <c r="W36" s="44"/>
      <c r="X36" s="44"/>
      <c r="Y36" s="44"/>
      <c r="Z36" s="45">
        <f t="shared" si="6"/>
        <v>30</v>
      </c>
      <c r="AA36" s="46">
        <f t="shared" si="7"/>
        <v>3</v>
      </c>
    </row>
    <row r="37" spans="1:27" ht="20.100000000000001" customHeight="1">
      <c r="A37" s="38">
        <v>21</v>
      </c>
      <c r="B37" s="16" t="s">
        <v>53</v>
      </c>
      <c r="C37" s="47"/>
      <c r="D37" s="47">
        <v>3</v>
      </c>
      <c r="E37" s="47"/>
      <c r="F37" s="17"/>
      <c r="G37" s="17"/>
      <c r="H37" s="17"/>
      <c r="I37" s="17"/>
      <c r="J37" s="17"/>
      <c r="K37" s="42"/>
      <c r="L37" s="42"/>
      <c r="M37" s="42"/>
      <c r="N37" s="42"/>
      <c r="O37" s="42"/>
      <c r="P37" s="43"/>
      <c r="Q37" s="43"/>
      <c r="R37" s="43">
        <v>30</v>
      </c>
      <c r="S37" s="43"/>
      <c r="T37" s="43">
        <v>3</v>
      </c>
      <c r="U37" s="44"/>
      <c r="V37" s="44"/>
      <c r="W37" s="44"/>
      <c r="X37" s="44"/>
      <c r="Y37" s="44"/>
      <c r="Z37" s="45">
        <f t="shared" si="6"/>
        <v>30</v>
      </c>
      <c r="AA37" s="46">
        <f t="shared" si="7"/>
        <v>3</v>
      </c>
    </row>
    <row r="38" spans="1:27" ht="20.100000000000001" customHeight="1">
      <c r="A38" s="38">
        <v>22</v>
      </c>
      <c r="B38" s="39" t="s">
        <v>54</v>
      </c>
      <c r="C38" s="47"/>
      <c r="D38" s="47">
        <v>3</v>
      </c>
      <c r="E38" s="47"/>
      <c r="F38" s="17"/>
      <c r="G38" s="17"/>
      <c r="H38" s="17"/>
      <c r="I38" s="17"/>
      <c r="J38" s="17"/>
      <c r="K38" s="42"/>
      <c r="L38" s="42"/>
      <c r="M38" s="42"/>
      <c r="N38" s="42"/>
      <c r="O38" s="42"/>
      <c r="P38" s="43"/>
      <c r="Q38" s="43"/>
      <c r="R38" s="43">
        <v>60</v>
      </c>
      <c r="S38" s="43"/>
      <c r="T38" s="43">
        <v>6</v>
      </c>
      <c r="U38" s="44"/>
      <c r="V38" s="44"/>
      <c r="W38" s="44"/>
      <c r="X38" s="44"/>
      <c r="Y38" s="44"/>
      <c r="Z38" s="45">
        <f t="shared" si="6"/>
        <v>60</v>
      </c>
      <c r="AA38" s="46">
        <f t="shared" si="7"/>
        <v>6</v>
      </c>
    </row>
    <row r="39" spans="1:27" s="5" customFormat="1" ht="20.100000000000001" customHeight="1">
      <c r="A39" s="38">
        <v>23</v>
      </c>
      <c r="B39" s="39" t="s">
        <v>55</v>
      </c>
      <c r="C39" s="31"/>
      <c r="D39" s="48">
        <v>4</v>
      </c>
      <c r="E39" s="31"/>
      <c r="F39" s="17"/>
      <c r="G39" s="17"/>
      <c r="H39" s="17"/>
      <c r="I39" s="17"/>
      <c r="J39" s="17"/>
      <c r="K39" s="42"/>
      <c r="L39" s="42"/>
      <c r="M39" s="41"/>
      <c r="N39" s="42"/>
      <c r="O39" s="41"/>
      <c r="P39" s="43"/>
      <c r="Q39" s="43"/>
      <c r="R39" s="43"/>
      <c r="S39" s="43"/>
      <c r="T39" s="43"/>
      <c r="U39" s="44"/>
      <c r="V39" s="44"/>
      <c r="W39" s="44">
        <v>60</v>
      </c>
      <c r="X39" s="44"/>
      <c r="Y39" s="44">
        <v>6</v>
      </c>
      <c r="Z39" s="45">
        <f t="shared" si="6"/>
        <v>60</v>
      </c>
      <c r="AA39" s="46">
        <f t="shared" si="7"/>
        <v>6</v>
      </c>
    </row>
    <row r="40" spans="1:27" s="5" customFormat="1" ht="20.100000000000001" customHeight="1">
      <c r="A40" s="38">
        <v>24</v>
      </c>
      <c r="B40" s="39" t="s">
        <v>56</v>
      </c>
      <c r="C40" s="49"/>
      <c r="D40" s="40">
        <v>1</v>
      </c>
      <c r="E40" s="31"/>
      <c r="F40" s="17"/>
      <c r="G40" s="17"/>
      <c r="H40" s="17">
        <v>60</v>
      </c>
      <c r="I40" s="17"/>
      <c r="J40" s="17">
        <v>4</v>
      </c>
      <c r="K40" s="42"/>
      <c r="L40" s="42"/>
      <c r="M40" s="42"/>
      <c r="N40" s="42"/>
      <c r="O40" s="42"/>
      <c r="P40" s="43"/>
      <c r="Q40" s="43"/>
      <c r="R40" s="43"/>
      <c r="S40" s="43"/>
      <c r="T40" s="43"/>
      <c r="U40" s="44"/>
      <c r="V40" s="44"/>
      <c r="W40" s="44"/>
      <c r="X40" s="44"/>
      <c r="Y40" s="44"/>
      <c r="Z40" s="45">
        <f t="shared" si="6"/>
        <v>60</v>
      </c>
      <c r="AA40" s="46">
        <f t="shared" si="7"/>
        <v>4</v>
      </c>
    </row>
    <row r="41" spans="1:27" s="5" customFormat="1" ht="20.100000000000001" customHeight="1">
      <c r="A41" s="38">
        <v>25</v>
      </c>
      <c r="B41" s="39" t="s">
        <v>57</v>
      </c>
      <c r="C41" s="49">
        <v>2</v>
      </c>
      <c r="D41" s="50"/>
      <c r="E41" s="31"/>
      <c r="F41" s="17"/>
      <c r="G41" s="17"/>
      <c r="H41" s="17"/>
      <c r="I41" s="17"/>
      <c r="J41" s="17"/>
      <c r="K41" s="42"/>
      <c r="L41" s="42"/>
      <c r="M41" s="42">
        <v>15</v>
      </c>
      <c r="N41" s="42"/>
      <c r="O41" s="42">
        <v>2</v>
      </c>
      <c r="P41" s="43"/>
      <c r="Q41" s="43"/>
      <c r="R41" s="43"/>
      <c r="S41" s="43"/>
      <c r="T41" s="43"/>
      <c r="U41" s="44"/>
      <c r="V41" s="44"/>
      <c r="W41" s="44"/>
      <c r="X41" s="44"/>
      <c r="Y41" s="44"/>
      <c r="Z41" s="45">
        <f t="shared" si="6"/>
        <v>15</v>
      </c>
      <c r="AA41" s="46">
        <f t="shared" si="7"/>
        <v>2</v>
      </c>
    </row>
    <row r="42" spans="1:27" s="5" customFormat="1" ht="20.100000000000001" customHeight="1">
      <c r="A42" s="38">
        <v>26</v>
      </c>
      <c r="B42" s="16" t="s">
        <v>58</v>
      </c>
      <c r="C42" s="31"/>
      <c r="D42" s="32">
        <v>4</v>
      </c>
      <c r="E42" s="31"/>
      <c r="F42" s="17"/>
      <c r="G42" s="17"/>
      <c r="H42" s="17"/>
      <c r="I42" s="17"/>
      <c r="J42" s="17"/>
      <c r="K42" s="42"/>
      <c r="L42" s="42"/>
      <c r="M42" s="42"/>
      <c r="N42" s="42"/>
      <c r="O42" s="42"/>
      <c r="P42" s="43"/>
      <c r="Q42" s="43"/>
      <c r="R42" s="43">
        <v>15</v>
      </c>
      <c r="S42" s="43"/>
      <c r="T42" s="43">
        <v>2</v>
      </c>
      <c r="U42" s="44"/>
      <c r="V42" s="44"/>
      <c r="W42" s="44"/>
      <c r="X42" s="44"/>
      <c r="Y42" s="44"/>
      <c r="Z42" s="45">
        <f t="shared" si="6"/>
        <v>15</v>
      </c>
      <c r="AA42" s="46">
        <f t="shared" si="7"/>
        <v>2</v>
      </c>
    </row>
    <row r="43" spans="1:27" s="5" customFormat="1" ht="20.100000000000001" customHeight="1">
      <c r="A43" s="38">
        <v>27</v>
      </c>
      <c r="B43" s="16" t="s">
        <v>59</v>
      </c>
      <c r="C43" s="31"/>
      <c r="D43" s="31">
        <v>4</v>
      </c>
      <c r="E43" s="32"/>
      <c r="F43" s="17"/>
      <c r="G43" s="17"/>
      <c r="H43" s="17"/>
      <c r="I43" s="17"/>
      <c r="J43" s="17"/>
      <c r="K43" s="42"/>
      <c r="L43" s="42"/>
      <c r="M43" s="42"/>
      <c r="N43" s="42"/>
      <c r="O43" s="42"/>
      <c r="P43" s="43"/>
      <c r="Q43" s="43"/>
      <c r="R43" s="43"/>
      <c r="S43" s="43"/>
      <c r="T43" s="43"/>
      <c r="U43" s="44"/>
      <c r="V43" s="44"/>
      <c r="W43" s="44"/>
      <c r="X43" s="44"/>
      <c r="Y43" s="44">
        <v>4</v>
      </c>
      <c r="Z43" s="45">
        <f t="shared" si="6"/>
        <v>0</v>
      </c>
      <c r="AA43" s="46">
        <f t="shared" si="7"/>
        <v>4</v>
      </c>
    </row>
    <row r="44" spans="1:27" s="5" customFormat="1" ht="20.100000000000001" customHeight="1">
      <c r="A44" s="51"/>
      <c r="B44" s="52" t="s">
        <v>42</v>
      </c>
      <c r="C44" s="52"/>
      <c r="D44" s="52"/>
      <c r="E44" s="52"/>
      <c r="F44" s="52">
        <f t="shared" ref="F44:AA44" si="8">SUM(F30:F43)</f>
        <v>30</v>
      </c>
      <c r="G44" s="52">
        <f t="shared" si="8"/>
        <v>30</v>
      </c>
      <c r="H44" s="52">
        <f t="shared" si="8"/>
        <v>105</v>
      </c>
      <c r="I44" s="52">
        <f t="shared" si="8"/>
        <v>0</v>
      </c>
      <c r="J44" s="49">
        <f t="shared" si="8"/>
        <v>12</v>
      </c>
      <c r="K44" s="52">
        <f t="shared" si="8"/>
        <v>30</v>
      </c>
      <c r="L44" s="52">
        <f t="shared" si="8"/>
        <v>0</v>
      </c>
      <c r="M44" s="52">
        <f t="shared" si="8"/>
        <v>60</v>
      </c>
      <c r="N44" s="52">
        <f t="shared" si="8"/>
        <v>0</v>
      </c>
      <c r="O44" s="49">
        <f t="shared" si="8"/>
        <v>10</v>
      </c>
      <c r="P44" s="52">
        <f t="shared" si="8"/>
        <v>0</v>
      </c>
      <c r="Q44" s="52">
        <f t="shared" si="8"/>
        <v>0</v>
      </c>
      <c r="R44" s="52">
        <f t="shared" si="8"/>
        <v>105</v>
      </c>
      <c r="S44" s="52">
        <f t="shared" si="8"/>
        <v>0</v>
      </c>
      <c r="T44" s="49">
        <f t="shared" si="8"/>
        <v>11</v>
      </c>
      <c r="U44" s="52">
        <f t="shared" si="8"/>
        <v>0</v>
      </c>
      <c r="V44" s="52">
        <f t="shared" si="8"/>
        <v>0</v>
      </c>
      <c r="W44" s="52">
        <f t="shared" si="8"/>
        <v>60</v>
      </c>
      <c r="X44" s="52">
        <f t="shared" si="8"/>
        <v>0</v>
      </c>
      <c r="Y44" s="49">
        <f t="shared" si="8"/>
        <v>10</v>
      </c>
      <c r="Z44" s="52">
        <f t="shared" si="8"/>
        <v>420</v>
      </c>
      <c r="AA44" s="53">
        <f t="shared" si="8"/>
        <v>43</v>
      </c>
    </row>
    <row r="45" spans="1:27" s="5" customFormat="1" ht="20.100000000000001" customHeight="1">
      <c r="A45" s="140" t="s">
        <v>60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2"/>
    </row>
    <row r="46" spans="1:27" s="5" customFormat="1" ht="20.100000000000001" customHeight="1">
      <c r="A46" s="143" t="s">
        <v>61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5"/>
    </row>
    <row r="47" spans="1:27" s="5" customFormat="1" ht="20.100000000000001" customHeight="1">
      <c r="A47" s="54">
        <v>28</v>
      </c>
      <c r="B47" s="16" t="s">
        <v>62</v>
      </c>
      <c r="C47" s="31"/>
      <c r="D47" s="48">
        <v>1</v>
      </c>
      <c r="E47" s="31"/>
      <c r="F47" s="17"/>
      <c r="G47" s="17"/>
      <c r="H47" s="17">
        <v>60</v>
      </c>
      <c r="I47" s="17"/>
      <c r="J47" s="17">
        <v>4</v>
      </c>
      <c r="K47" s="42"/>
      <c r="L47" s="42"/>
      <c r="M47" s="42"/>
      <c r="N47" s="42"/>
      <c r="O47" s="42"/>
      <c r="P47" s="43"/>
      <c r="Q47" s="43"/>
      <c r="R47" s="43"/>
      <c r="S47" s="43"/>
      <c r="T47" s="43"/>
      <c r="U47" s="44"/>
      <c r="V47" s="44"/>
      <c r="W47" s="44"/>
      <c r="X47" s="44"/>
      <c r="Y47" s="44"/>
      <c r="Z47" s="45">
        <f>SUM(F47:Y47)-AA47</f>
        <v>60</v>
      </c>
      <c r="AA47" s="46">
        <f>J47+O47+T47+Y47</f>
        <v>4</v>
      </c>
    </row>
    <row r="48" spans="1:27" s="5" customFormat="1" ht="20.100000000000001" customHeight="1">
      <c r="A48" s="54">
        <v>29</v>
      </c>
      <c r="B48" s="16" t="s">
        <v>63</v>
      </c>
      <c r="C48" s="31"/>
      <c r="D48" s="48">
        <v>2</v>
      </c>
      <c r="E48" s="31"/>
      <c r="F48" s="17"/>
      <c r="G48" s="17"/>
      <c r="H48" s="17"/>
      <c r="I48" s="17"/>
      <c r="J48" s="17"/>
      <c r="K48" s="42"/>
      <c r="L48" s="42"/>
      <c r="M48" s="42">
        <v>60</v>
      </c>
      <c r="N48" s="42"/>
      <c r="O48" s="42">
        <v>4</v>
      </c>
      <c r="P48" s="43"/>
      <c r="Q48" s="43"/>
      <c r="R48" s="43"/>
      <c r="S48" s="43"/>
      <c r="T48" s="43"/>
      <c r="U48" s="44"/>
      <c r="V48" s="44"/>
      <c r="W48" s="44"/>
      <c r="X48" s="44"/>
      <c r="Y48" s="44"/>
      <c r="Z48" s="45">
        <f t="shared" ref="Z48:Z51" si="9">SUM(F48:Y48)-AA48</f>
        <v>60</v>
      </c>
      <c r="AA48" s="46">
        <f t="shared" ref="AA48:AA51" si="10">J48+O48+T48+Y48</f>
        <v>4</v>
      </c>
    </row>
    <row r="49" spans="1:27" s="5" customFormat="1" ht="20.100000000000001" customHeight="1">
      <c r="A49" s="54">
        <v>30</v>
      </c>
      <c r="B49" s="16" t="s">
        <v>64</v>
      </c>
      <c r="C49" s="31"/>
      <c r="D49" s="48">
        <v>3</v>
      </c>
      <c r="E49" s="31"/>
      <c r="F49" s="17"/>
      <c r="G49" s="17"/>
      <c r="H49" s="17"/>
      <c r="I49" s="17"/>
      <c r="J49" s="17"/>
      <c r="K49" s="42"/>
      <c r="L49" s="42"/>
      <c r="M49" s="42"/>
      <c r="N49" s="42"/>
      <c r="O49" s="42"/>
      <c r="P49" s="43"/>
      <c r="Q49" s="43"/>
      <c r="R49" s="43">
        <v>60</v>
      </c>
      <c r="S49" s="43"/>
      <c r="T49" s="43">
        <v>4</v>
      </c>
      <c r="U49" s="44"/>
      <c r="V49" s="44"/>
      <c r="W49" s="44"/>
      <c r="X49" s="44"/>
      <c r="Y49" s="44"/>
      <c r="Z49" s="45">
        <f t="shared" si="9"/>
        <v>60</v>
      </c>
      <c r="AA49" s="46">
        <f t="shared" si="10"/>
        <v>4</v>
      </c>
    </row>
    <row r="50" spans="1:27" s="5" customFormat="1" ht="20.100000000000001" customHeight="1">
      <c r="A50" s="54">
        <v>31</v>
      </c>
      <c r="B50" s="16" t="s">
        <v>65</v>
      </c>
      <c r="C50" s="31"/>
      <c r="D50" s="8">
        <v>4</v>
      </c>
      <c r="E50" s="31"/>
      <c r="F50" s="17"/>
      <c r="G50" s="17"/>
      <c r="H50" s="17"/>
      <c r="I50" s="17"/>
      <c r="J50" s="17"/>
      <c r="K50" s="42"/>
      <c r="L50" s="42"/>
      <c r="M50" s="42"/>
      <c r="N50" s="42"/>
      <c r="O50" s="42"/>
      <c r="P50" s="43"/>
      <c r="Q50" s="43"/>
      <c r="R50" s="43"/>
      <c r="S50" s="43"/>
      <c r="T50" s="43"/>
      <c r="U50" s="44"/>
      <c r="V50" s="44"/>
      <c r="W50" s="44">
        <v>60</v>
      </c>
      <c r="X50" s="44"/>
      <c r="Y50" s="44">
        <v>4</v>
      </c>
      <c r="Z50" s="45">
        <f t="shared" si="9"/>
        <v>60</v>
      </c>
      <c r="AA50" s="46">
        <f t="shared" si="10"/>
        <v>4</v>
      </c>
    </row>
    <row r="51" spans="1:27" s="5" customFormat="1" ht="20.100000000000001" customHeight="1">
      <c r="A51" s="54">
        <v>32</v>
      </c>
      <c r="B51" s="16" t="s">
        <v>66</v>
      </c>
      <c r="C51" s="31">
        <v>4</v>
      </c>
      <c r="D51" s="8"/>
      <c r="E51" s="31"/>
      <c r="F51" s="17"/>
      <c r="G51" s="17"/>
      <c r="H51" s="17"/>
      <c r="I51" s="17"/>
      <c r="J51" s="17"/>
      <c r="K51" s="42"/>
      <c r="L51" s="42"/>
      <c r="M51" s="42"/>
      <c r="N51" s="42"/>
      <c r="O51" s="42"/>
      <c r="P51" s="43"/>
      <c r="Q51" s="43"/>
      <c r="R51" s="43"/>
      <c r="S51" s="43"/>
      <c r="T51" s="43"/>
      <c r="U51" s="44"/>
      <c r="V51" s="44"/>
      <c r="W51" s="44"/>
      <c r="X51" s="44"/>
      <c r="Y51" s="44">
        <v>1</v>
      </c>
      <c r="Z51" s="45">
        <f t="shared" si="9"/>
        <v>0</v>
      </c>
      <c r="AA51" s="46">
        <f t="shared" si="10"/>
        <v>1</v>
      </c>
    </row>
    <row r="52" spans="1:27" s="5" customFormat="1" ht="20.100000000000001" customHeight="1">
      <c r="A52" s="55"/>
      <c r="B52" s="56" t="s">
        <v>42</v>
      </c>
      <c r="C52" s="56"/>
      <c r="D52" s="56"/>
      <c r="E52" s="56"/>
      <c r="F52" s="57">
        <f>SUM(F47:F51)</f>
        <v>0</v>
      </c>
      <c r="G52" s="57">
        <f t="shared" ref="G52:AA52" si="11">SUM(G47:G51)</f>
        <v>0</v>
      </c>
      <c r="H52" s="57">
        <f t="shared" si="11"/>
        <v>60</v>
      </c>
      <c r="I52" s="57">
        <f t="shared" si="11"/>
        <v>0</v>
      </c>
      <c r="J52" s="58">
        <f t="shared" si="11"/>
        <v>4</v>
      </c>
      <c r="K52" s="57">
        <f t="shared" si="11"/>
        <v>0</v>
      </c>
      <c r="L52" s="57">
        <f t="shared" si="11"/>
        <v>0</v>
      </c>
      <c r="M52" s="57">
        <f t="shared" si="11"/>
        <v>60</v>
      </c>
      <c r="N52" s="57">
        <f t="shared" si="11"/>
        <v>0</v>
      </c>
      <c r="O52" s="58">
        <f t="shared" si="11"/>
        <v>4</v>
      </c>
      <c r="P52" s="57">
        <f t="shared" si="11"/>
        <v>0</v>
      </c>
      <c r="Q52" s="57">
        <f t="shared" si="11"/>
        <v>0</v>
      </c>
      <c r="R52" s="57">
        <f t="shared" si="11"/>
        <v>60</v>
      </c>
      <c r="S52" s="57">
        <f t="shared" si="11"/>
        <v>0</v>
      </c>
      <c r="T52" s="58">
        <f t="shared" si="11"/>
        <v>4</v>
      </c>
      <c r="U52" s="57">
        <f t="shared" si="11"/>
        <v>0</v>
      </c>
      <c r="V52" s="57">
        <f t="shared" si="11"/>
        <v>0</v>
      </c>
      <c r="W52" s="57">
        <f t="shared" si="11"/>
        <v>60</v>
      </c>
      <c r="X52" s="57">
        <f t="shared" si="11"/>
        <v>0</v>
      </c>
      <c r="Y52" s="58">
        <f t="shared" si="11"/>
        <v>5</v>
      </c>
      <c r="Z52" s="57">
        <f t="shared" si="11"/>
        <v>240</v>
      </c>
      <c r="AA52" s="57">
        <f t="shared" si="11"/>
        <v>17</v>
      </c>
    </row>
    <row r="53" spans="1:27" s="5" customFormat="1" ht="20.100000000000001" customHeight="1">
      <c r="A53" s="143" t="s">
        <v>67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5"/>
    </row>
    <row r="54" spans="1:27" s="5" customFormat="1" ht="20.100000000000001" customHeight="1">
      <c r="A54" s="54">
        <v>33</v>
      </c>
      <c r="B54" s="16" t="s">
        <v>68</v>
      </c>
      <c r="C54" s="31"/>
      <c r="D54" s="48">
        <v>1</v>
      </c>
      <c r="E54" s="31"/>
      <c r="F54" s="17"/>
      <c r="G54" s="17"/>
      <c r="H54" s="17">
        <v>60</v>
      </c>
      <c r="I54" s="24"/>
      <c r="J54" s="17">
        <v>4</v>
      </c>
      <c r="K54" s="42"/>
      <c r="L54" s="42"/>
      <c r="M54" s="42"/>
      <c r="N54" s="42"/>
      <c r="O54" s="42"/>
      <c r="P54" s="43"/>
      <c r="Q54" s="43"/>
      <c r="R54" s="43"/>
      <c r="S54" s="43"/>
      <c r="T54" s="43"/>
      <c r="U54" s="44"/>
      <c r="V54" s="44"/>
      <c r="W54" s="44"/>
      <c r="X54" s="44"/>
      <c r="Y54" s="44"/>
      <c r="Z54" s="45">
        <f>SUM(F54:Y54)-AA54</f>
        <v>60</v>
      </c>
      <c r="AA54" s="46">
        <f>J54+O54+T54+Y54</f>
        <v>4</v>
      </c>
    </row>
    <row r="55" spans="1:27" s="5" customFormat="1" ht="20.100000000000001" customHeight="1">
      <c r="A55" s="54">
        <v>34</v>
      </c>
      <c r="B55" s="16" t="s">
        <v>69</v>
      </c>
      <c r="C55" s="31"/>
      <c r="D55" s="48">
        <v>2</v>
      </c>
      <c r="E55" s="31"/>
      <c r="F55" s="17"/>
      <c r="G55" s="17"/>
      <c r="H55" s="17"/>
      <c r="I55" s="24"/>
      <c r="J55" s="17"/>
      <c r="K55" s="42"/>
      <c r="L55" s="42"/>
      <c r="M55" s="42">
        <v>60</v>
      </c>
      <c r="N55" s="42"/>
      <c r="O55" s="42">
        <v>4</v>
      </c>
      <c r="P55" s="43"/>
      <c r="Q55" s="43"/>
      <c r="R55" s="43"/>
      <c r="S55" s="43"/>
      <c r="T55" s="43"/>
      <c r="U55" s="44"/>
      <c r="V55" s="44"/>
      <c r="W55" s="44"/>
      <c r="X55" s="44"/>
      <c r="Y55" s="44"/>
      <c r="Z55" s="45">
        <f t="shared" ref="Z55:Z58" si="12">SUM(F55:Y55)-AA55</f>
        <v>60</v>
      </c>
      <c r="AA55" s="46">
        <f t="shared" ref="AA55:AA58" si="13">J55+O55+T55+Y55</f>
        <v>4</v>
      </c>
    </row>
    <row r="56" spans="1:27" s="5" customFormat="1" ht="20.100000000000001" customHeight="1">
      <c r="A56" s="54">
        <v>35</v>
      </c>
      <c r="B56" s="16" t="s">
        <v>70</v>
      </c>
      <c r="C56" s="31"/>
      <c r="D56" s="48">
        <v>3</v>
      </c>
      <c r="E56" s="31"/>
      <c r="F56" s="17"/>
      <c r="G56" s="17"/>
      <c r="H56" s="17"/>
      <c r="I56" s="24"/>
      <c r="J56" s="17"/>
      <c r="K56" s="42"/>
      <c r="L56" s="42"/>
      <c r="M56" s="42"/>
      <c r="N56" s="42"/>
      <c r="O56" s="42"/>
      <c r="P56" s="43"/>
      <c r="Q56" s="43"/>
      <c r="R56" s="43">
        <v>60</v>
      </c>
      <c r="S56" s="43"/>
      <c r="T56" s="43">
        <v>4</v>
      </c>
      <c r="U56" s="44"/>
      <c r="V56" s="44"/>
      <c r="W56" s="44"/>
      <c r="X56" s="44"/>
      <c r="Y56" s="44"/>
      <c r="Z56" s="45">
        <f t="shared" si="12"/>
        <v>60</v>
      </c>
      <c r="AA56" s="46">
        <f t="shared" si="13"/>
        <v>4</v>
      </c>
    </row>
    <row r="57" spans="1:27" s="5" customFormat="1" ht="20.100000000000001" customHeight="1">
      <c r="A57" s="54">
        <v>36</v>
      </c>
      <c r="B57" s="16" t="s">
        <v>71</v>
      </c>
      <c r="C57" s="31"/>
      <c r="D57" s="8">
        <v>4</v>
      </c>
      <c r="E57" s="31"/>
      <c r="F57" s="17"/>
      <c r="G57" s="17"/>
      <c r="H57" s="17"/>
      <c r="I57" s="24"/>
      <c r="J57" s="17"/>
      <c r="K57" s="42"/>
      <c r="L57" s="42"/>
      <c r="M57" s="42"/>
      <c r="N57" s="42"/>
      <c r="O57" s="42"/>
      <c r="P57" s="43"/>
      <c r="Q57" s="43"/>
      <c r="R57" s="43"/>
      <c r="S57" s="43"/>
      <c r="T57" s="43"/>
      <c r="U57" s="44"/>
      <c r="V57" s="44"/>
      <c r="W57" s="44">
        <v>60</v>
      </c>
      <c r="X57" s="44"/>
      <c r="Y57" s="44">
        <v>4</v>
      </c>
      <c r="Z57" s="45">
        <f t="shared" si="12"/>
        <v>60</v>
      </c>
      <c r="AA57" s="46">
        <f t="shared" si="13"/>
        <v>4</v>
      </c>
    </row>
    <row r="58" spans="1:27" s="5" customFormat="1" ht="20.100000000000001" customHeight="1">
      <c r="A58" s="54">
        <v>37</v>
      </c>
      <c r="B58" s="16" t="s">
        <v>72</v>
      </c>
      <c r="C58" s="31">
        <v>4</v>
      </c>
      <c r="D58" s="8"/>
      <c r="E58" s="31"/>
      <c r="F58" s="17"/>
      <c r="G58" s="17"/>
      <c r="H58" s="17"/>
      <c r="I58" s="24"/>
      <c r="J58" s="17"/>
      <c r="K58" s="42"/>
      <c r="L58" s="42"/>
      <c r="M58" s="42"/>
      <c r="N58" s="42"/>
      <c r="O58" s="42"/>
      <c r="P58" s="43"/>
      <c r="Q58" s="43"/>
      <c r="R58" s="43"/>
      <c r="S58" s="43"/>
      <c r="T58" s="43"/>
      <c r="U58" s="44"/>
      <c r="V58" s="44"/>
      <c r="W58" s="44"/>
      <c r="X58" s="44"/>
      <c r="Y58" s="44">
        <v>1</v>
      </c>
      <c r="Z58" s="45">
        <f t="shared" si="12"/>
        <v>0</v>
      </c>
      <c r="AA58" s="46">
        <f t="shared" si="13"/>
        <v>1</v>
      </c>
    </row>
    <row r="59" spans="1:27" s="5" customFormat="1" ht="20.100000000000001" customHeight="1">
      <c r="A59" s="59"/>
      <c r="B59" s="60" t="s">
        <v>42</v>
      </c>
      <c r="C59" s="60"/>
      <c r="D59" s="60"/>
      <c r="E59" s="60"/>
      <c r="F59" s="52">
        <f>SUM(F54:F58)</f>
        <v>0</v>
      </c>
      <c r="G59" s="52">
        <f t="shared" ref="G59:AA59" si="14">SUM(G54:G58)</f>
        <v>0</v>
      </c>
      <c r="H59" s="52">
        <f t="shared" si="14"/>
        <v>60</v>
      </c>
      <c r="I59" s="52">
        <f t="shared" si="14"/>
        <v>0</v>
      </c>
      <c r="J59" s="58">
        <f t="shared" si="14"/>
        <v>4</v>
      </c>
      <c r="K59" s="52">
        <f t="shared" si="14"/>
        <v>0</v>
      </c>
      <c r="L59" s="52">
        <f t="shared" si="14"/>
        <v>0</v>
      </c>
      <c r="M59" s="52">
        <f t="shared" si="14"/>
        <v>60</v>
      </c>
      <c r="N59" s="52">
        <f t="shared" si="14"/>
        <v>0</v>
      </c>
      <c r="O59" s="58">
        <f t="shared" si="14"/>
        <v>4</v>
      </c>
      <c r="P59" s="52">
        <f t="shared" si="14"/>
        <v>0</v>
      </c>
      <c r="Q59" s="52">
        <f t="shared" si="14"/>
        <v>0</v>
      </c>
      <c r="R59" s="52">
        <f t="shared" si="14"/>
        <v>60</v>
      </c>
      <c r="S59" s="52">
        <f t="shared" si="14"/>
        <v>0</v>
      </c>
      <c r="T59" s="58">
        <f t="shared" si="14"/>
        <v>4</v>
      </c>
      <c r="U59" s="52">
        <f t="shared" si="14"/>
        <v>0</v>
      </c>
      <c r="V59" s="52">
        <f t="shared" si="14"/>
        <v>0</v>
      </c>
      <c r="W59" s="52">
        <f t="shared" si="14"/>
        <v>60</v>
      </c>
      <c r="X59" s="52">
        <f t="shared" si="14"/>
        <v>0</v>
      </c>
      <c r="Y59" s="58">
        <f t="shared" si="14"/>
        <v>5</v>
      </c>
      <c r="Z59" s="52">
        <f t="shared" si="14"/>
        <v>240</v>
      </c>
      <c r="AA59" s="52">
        <f t="shared" si="14"/>
        <v>17</v>
      </c>
    </row>
    <row r="60" spans="1:27" s="5" customFormat="1" ht="20.100000000000001" customHeight="1">
      <c r="A60" s="146" t="s">
        <v>73</v>
      </c>
      <c r="B60" s="147"/>
      <c r="C60" s="147"/>
      <c r="D60" s="147"/>
      <c r="E60" s="147"/>
      <c r="F60" s="62">
        <f t="shared" ref="F60:AA60" si="15">SUM(F26+F44+F59)</f>
        <v>90</v>
      </c>
      <c r="G60" s="62">
        <f t="shared" si="15"/>
        <v>30</v>
      </c>
      <c r="H60" s="62">
        <f t="shared" si="15"/>
        <v>255</v>
      </c>
      <c r="I60" s="62">
        <f t="shared" si="15"/>
        <v>30</v>
      </c>
      <c r="J60" s="49">
        <f t="shared" si="15"/>
        <v>31</v>
      </c>
      <c r="K60" s="62">
        <f t="shared" si="15"/>
        <v>30</v>
      </c>
      <c r="L60" s="62">
        <f t="shared" si="15"/>
        <v>0</v>
      </c>
      <c r="M60" s="62">
        <f t="shared" si="15"/>
        <v>270</v>
      </c>
      <c r="N60" s="62">
        <f t="shared" si="15"/>
        <v>30</v>
      </c>
      <c r="O60" s="49">
        <f t="shared" si="15"/>
        <v>29</v>
      </c>
      <c r="P60" s="62">
        <f t="shared" si="15"/>
        <v>30</v>
      </c>
      <c r="Q60" s="62">
        <f t="shared" si="15"/>
        <v>0</v>
      </c>
      <c r="R60" s="62">
        <f t="shared" si="15"/>
        <v>165</v>
      </c>
      <c r="S60" s="62">
        <f t="shared" si="15"/>
        <v>30</v>
      </c>
      <c r="T60" s="49">
        <f t="shared" si="15"/>
        <v>28</v>
      </c>
      <c r="U60" s="62">
        <f t="shared" si="15"/>
        <v>30</v>
      </c>
      <c r="V60" s="62">
        <f t="shared" si="15"/>
        <v>0</v>
      </c>
      <c r="W60" s="62">
        <f t="shared" si="15"/>
        <v>150</v>
      </c>
      <c r="X60" s="62">
        <f t="shared" si="15"/>
        <v>30</v>
      </c>
      <c r="Y60" s="49">
        <f t="shared" si="15"/>
        <v>32</v>
      </c>
      <c r="Z60" s="62">
        <f t="shared" si="15"/>
        <v>1170</v>
      </c>
      <c r="AA60" s="63">
        <f t="shared" si="15"/>
        <v>120</v>
      </c>
    </row>
    <row r="61" spans="1:27" s="5" customFormat="1" ht="20.100000000000001" customHeight="1">
      <c r="A61" s="148" t="s">
        <v>74</v>
      </c>
      <c r="B61" s="149"/>
      <c r="C61" s="42"/>
      <c r="D61" s="42"/>
      <c r="E61" s="42"/>
      <c r="F61" s="130">
        <f>SUM(F60+G60+H60+I60)</f>
        <v>405</v>
      </c>
      <c r="G61" s="130"/>
      <c r="H61" s="130"/>
      <c r="I61" s="130"/>
      <c r="J61" s="31"/>
      <c r="K61" s="130">
        <f>SUM(K60+L60+M60+N60)</f>
        <v>330</v>
      </c>
      <c r="L61" s="130"/>
      <c r="M61" s="130"/>
      <c r="N61" s="130"/>
      <c r="O61" s="31"/>
      <c r="P61" s="130">
        <f>SUM(P60+Q60+R60+S60)</f>
        <v>225</v>
      </c>
      <c r="Q61" s="130"/>
      <c r="R61" s="130"/>
      <c r="S61" s="130"/>
      <c r="T61" s="31"/>
      <c r="U61" s="130">
        <f>SUM(U60+V60+W60+X60)</f>
        <v>210</v>
      </c>
      <c r="V61" s="130"/>
      <c r="W61" s="130"/>
      <c r="X61" s="130"/>
      <c r="Y61" s="31"/>
      <c r="Z61" s="49"/>
      <c r="AA61" s="64"/>
    </row>
    <row r="62" spans="1:27" ht="20.100000000000001" customHeight="1">
      <c r="A62" s="137" t="s">
        <v>75</v>
      </c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9"/>
    </row>
    <row r="63" spans="1:27" ht="20.100000000000001" customHeight="1">
      <c r="A63" s="134" t="s">
        <v>76</v>
      </c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6"/>
    </row>
    <row r="64" spans="1:27" s="25" customFormat="1" ht="20.100000000000001" customHeight="1">
      <c r="A64" s="15">
        <v>38</v>
      </c>
      <c r="B64" s="65" t="s">
        <v>77</v>
      </c>
      <c r="C64" s="8"/>
      <c r="D64" s="8">
        <v>1</v>
      </c>
      <c r="E64" s="8"/>
      <c r="F64" s="17"/>
      <c r="G64" s="17">
        <v>30</v>
      </c>
      <c r="H64" s="17"/>
      <c r="I64" s="17"/>
      <c r="J64" s="17">
        <v>3</v>
      </c>
      <c r="K64" s="18"/>
      <c r="L64" s="18"/>
      <c r="M64" s="18"/>
      <c r="N64" s="18"/>
      <c r="O64" s="18"/>
      <c r="P64" s="19"/>
      <c r="Q64" s="19"/>
      <c r="R64" s="19"/>
      <c r="S64" s="19"/>
      <c r="T64" s="19"/>
      <c r="U64" s="20"/>
      <c r="V64" s="20"/>
      <c r="W64" s="20"/>
      <c r="X64" s="20"/>
      <c r="Y64" s="20"/>
      <c r="Z64" s="21">
        <f t="shared" ref="Z64" si="16">SUM(F64:Y64)-AA64</f>
        <v>30</v>
      </c>
      <c r="AA64" s="22">
        <f t="shared" ref="AA64" si="17">SUM(J64+O64+T64+Y64)</f>
        <v>3</v>
      </c>
    </row>
    <row r="65" spans="1:27" ht="20.100000000000001" customHeight="1">
      <c r="A65" s="66">
        <v>39</v>
      </c>
      <c r="B65" s="67" t="s">
        <v>78</v>
      </c>
      <c r="C65" s="68"/>
      <c r="D65" s="27">
        <v>1</v>
      </c>
      <c r="E65" s="27"/>
      <c r="F65" s="28"/>
      <c r="G65" s="17">
        <v>30</v>
      </c>
      <c r="H65" s="17"/>
      <c r="I65" s="17"/>
      <c r="J65" s="17">
        <v>2</v>
      </c>
      <c r="K65" s="29"/>
      <c r="L65" s="29"/>
      <c r="M65" s="29"/>
      <c r="N65" s="29"/>
      <c r="O65" s="29"/>
      <c r="P65" s="30"/>
      <c r="Q65" s="30"/>
      <c r="R65" s="30"/>
      <c r="S65" s="30"/>
      <c r="T65" s="30"/>
      <c r="U65" s="34"/>
      <c r="V65" s="34"/>
      <c r="W65" s="34"/>
      <c r="X65" s="34"/>
      <c r="Y65" s="34"/>
      <c r="Z65" s="21">
        <f t="shared" ref="Z65:Z84" si="18">SUM(F65:Y65)-AA65</f>
        <v>30</v>
      </c>
      <c r="AA65" s="22">
        <f t="shared" ref="AA65:AA84" si="19">SUM(J65+O65+T65+Y65)</f>
        <v>2</v>
      </c>
    </row>
    <row r="66" spans="1:27" ht="20.100000000000001" customHeight="1">
      <c r="A66" s="66">
        <v>40</v>
      </c>
      <c r="B66" s="65" t="s">
        <v>79</v>
      </c>
      <c r="C66" s="26"/>
      <c r="D66" s="27">
        <v>1</v>
      </c>
      <c r="E66" s="27"/>
      <c r="F66" s="28"/>
      <c r="G66" s="28"/>
      <c r="H66" s="28">
        <v>30</v>
      </c>
      <c r="I66" s="28"/>
      <c r="J66" s="28">
        <v>2</v>
      </c>
      <c r="K66" s="29"/>
      <c r="L66" s="29"/>
      <c r="M66" s="29"/>
      <c r="N66" s="29"/>
      <c r="O66" s="29"/>
      <c r="P66" s="30"/>
      <c r="Q66" s="30"/>
      <c r="R66" s="30"/>
      <c r="S66" s="30"/>
      <c r="T66" s="30"/>
      <c r="U66" s="34"/>
      <c r="V66" s="34"/>
      <c r="W66" s="34"/>
      <c r="X66" s="34"/>
      <c r="Y66" s="34"/>
      <c r="Z66" s="21">
        <f t="shared" si="18"/>
        <v>30</v>
      </c>
      <c r="AA66" s="22">
        <f t="shared" si="19"/>
        <v>2</v>
      </c>
    </row>
    <row r="67" spans="1:27" ht="20.100000000000001" customHeight="1">
      <c r="A67" s="15">
        <v>41</v>
      </c>
      <c r="B67" s="65" t="s">
        <v>80</v>
      </c>
      <c r="C67" s="26"/>
      <c r="D67" s="27">
        <v>1</v>
      </c>
      <c r="E67" s="27"/>
      <c r="F67" s="28"/>
      <c r="G67" s="28"/>
      <c r="H67" s="28">
        <v>30</v>
      </c>
      <c r="I67" s="28"/>
      <c r="J67" s="28">
        <v>2</v>
      </c>
      <c r="K67" s="29"/>
      <c r="L67" s="29"/>
      <c r="M67" s="29"/>
      <c r="N67" s="29"/>
      <c r="O67" s="29"/>
      <c r="P67" s="30"/>
      <c r="Q67" s="30"/>
      <c r="R67" s="30"/>
      <c r="S67" s="30"/>
      <c r="T67" s="30"/>
      <c r="U67" s="34"/>
      <c r="V67" s="34"/>
      <c r="W67" s="34"/>
      <c r="X67" s="34"/>
      <c r="Y67" s="34"/>
      <c r="Z67" s="21">
        <f t="shared" si="18"/>
        <v>30</v>
      </c>
      <c r="AA67" s="22">
        <f t="shared" si="19"/>
        <v>2</v>
      </c>
    </row>
    <row r="68" spans="1:27" ht="20.100000000000001" customHeight="1">
      <c r="A68" s="66">
        <v>42</v>
      </c>
      <c r="B68" s="65" t="s">
        <v>81</v>
      </c>
      <c r="C68" s="26"/>
      <c r="D68" s="26">
        <v>1</v>
      </c>
      <c r="E68" s="27"/>
      <c r="F68" s="28"/>
      <c r="G68" s="28"/>
      <c r="H68" s="28">
        <v>20</v>
      </c>
      <c r="I68" s="28"/>
      <c r="J68" s="28">
        <v>1</v>
      </c>
      <c r="K68" s="29"/>
      <c r="L68" s="29"/>
      <c r="M68" s="29"/>
      <c r="N68" s="29"/>
      <c r="O68" s="29"/>
      <c r="P68" s="30"/>
      <c r="Q68" s="30"/>
      <c r="R68" s="30"/>
      <c r="S68" s="30"/>
      <c r="T68" s="30"/>
      <c r="U68" s="34"/>
      <c r="V68" s="34"/>
      <c r="W68" s="34"/>
      <c r="X68" s="34"/>
      <c r="Y68" s="34"/>
      <c r="Z68" s="21">
        <f t="shared" si="18"/>
        <v>20</v>
      </c>
      <c r="AA68" s="22">
        <f t="shared" si="19"/>
        <v>1</v>
      </c>
    </row>
    <row r="69" spans="1:27" ht="20.100000000000001" customHeight="1">
      <c r="A69" s="66">
        <v>43</v>
      </c>
      <c r="B69" s="65" t="s">
        <v>82</v>
      </c>
      <c r="C69" s="26">
        <v>2</v>
      </c>
      <c r="D69" s="27"/>
      <c r="E69" s="27"/>
      <c r="F69" s="28"/>
      <c r="G69" s="28"/>
      <c r="H69" s="28"/>
      <c r="I69" s="28"/>
      <c r="J69" s="28"/>
      <c r="K69" s="29"/>
      <c r="L69" s="29"/>
      <c r="M69" s="29">
        <v>30</v>
      </c>
      <c r="N69" s="29"/>
      <c r="O69" s="29">
        <v>3</v>
      </c>
      <c r="P69" s="30"/>
      <c r="Q69" s="30"/>
      <c r="R69" s="30"/>
      <c r="S69" s="30"/>
      <c r="T69" s="30"/>
      <c r="U69" s="34"/>
      <c r="V69" s="34"/>
      <c r="W69" s="34"/>
      <c r="X69" s="34"/>
      <c r="Y69" s="34"/>
      <c r="Z69" s="21">
        <f t="shared" si="18"/>
        <v>30</v>
      </c>
      <c r="AA69" s="22">
        <f t="shared" si="19"/>
        <v>3</v>
      </c>
    </row>
    <row r="70" spans="1:27" ht="20.100000000000001" customHeight="1">
      <c r="A70" s="15">
        <v>44</v>
      </c>
      <c r="B70" s="65" t="s">
        <v>83</v>
      </c>
      <c r="C70" s="26">
        <v>3</v>
      </c>
      <c r="D70" s="27"/>
      <c r="E70" s="27"/>
      <c r="F70" s="28"/>
      <c r="G70" s="28"/>
      <c r="H70" s="28"/>
      <c r="I70" s="28"/>
      <c r="J70" s="28"/>
      <c r="K70" s="29"/>
      <c r="L70" s="29"/>
      <c r="M70" s="29"/>
      <c r="N70" s="29"/>
      <c r="O70" s="29"/>
      <c r="P70" s="30"/>
      <c r="Q70" s="30"/>
      <c r="R70" s="30">
        <v>30</v>
      </c>
      <c r="S70" s="30"/>
      <c r="T70" s="30">
        <v>3</v>
      </c>
      <c r="U70" s="34"/>
      <c r="V70" s="34"/>
      <c r="W70" s="34"/>
      <c r="X70" s="34"/>
      <c r="Y70" s="34"/>
      <c r="Z70" s="21">
        <f t="shared" si="18"/>
        <v>30</v>
      </c>
      <c r="AA70" s="22">
        <f t="shared" si="19"/>
        <v>3</v>
      </c>
    </row>
    <row r="71" spans="1:27" ht="20.100000000000001" customHeight="1">
      <c r="A71" s="66">
        <v>45</v>
      </c>
      <c r="B71" s="65" t="s">
        <v>84</v>
      </c>
      <c r="C71" s="69">
        <v>4</v>
      </c>
      <c r="D71" s="69"/>
      <c r="E71" s="69"/>
      <c r="F71" s="28"/>
      <c r="G71" s="28"/>
      <c r="H71" s="28"/>
      <c r="I71" s="28"/>
      <c r="J71" s="28"/>
      <c r="K71" s="29"/>
      <c r="L71" s="29"/>
      <c r="M71" s="29"/>
      <c r="N71" s="29"/>
      <c r="O71" s="29"/>
      <c r="P71" s="70"/>
      <c r="Q71" s="70"/>
      <c r="R71" s="70"/>
      <c r="S71" s="70"/>
      <c r="T71" s="70"/>
      <c r="U71" s="34"/>
      <c r="V71" s="34">
        <v>30</v>
      </c>
      <c r="W71" s="34"/>
      <c r="X71" s="34"/>
      <c r="Y71" s="34">
        <v>3</v>
      </c>
      <c r="Z71" s="21">
        <f t="shared" si="18"/>
        <v>30</v>
      </c>
      <c r="AA71" s="22">
        <f t="shared" si="19"/>
        <v>3</v>
      </c>
    </row>
    <row r="72" spans="1:27" ht="20.100000000000001" customHeight="1">
      <c r="A72" s="66">
        <v>46</v>
      </c>
      <c r="B72" s="65" t="s">
        <v>85</v>
      </c>
      <c r="C72" s="27"/>
      <c r="D72" s="26">
        <v>1</v>
      </c>
      <c r="E72" s="27"/>
      <c r="F72" s="28"/>
      <c r="G72" s="28">
        <v>30</v>
      </c>
      <c r="H72" s="28"/>
      <c r="I72" s="28"/>
      <c r="J72" s="28">
        <v>2</v>
      </c>
      <c r="K72" s="29"/>
      <c r="L72" s="29"/>
      <c r="M72" s="29"/>
      <c r="N72" s="29"/>
      <c r="O72" s="29"/>
      <c r="P72" s="30"/>
      <c r="Q72" s="30"/>
      <c r="R72" s="30"/>
      <c r="S72" s="30"/>
      <c r="T72" s="30"/>
      <c r="U72" s="34"/>
      <c r="V72" s="34"/>
      <c r="W72" s="34"/>
      <c r="X72" s="34"/>
      <c r="Y72" s="34"/>
      <c r="Z72" s="21">
        <f t="shared" si="18"/>
        <v>30</v>
      </c>
      <c r="AA72" s="22">
        <f t="shared" si="19"/>
        <v>2</v>
      </c>
    </row>
    <row r="73" spans="1:27" ht="20.100000000000001" customHeight="1">
      <c r="A73" s="15">
        <v>47</v>
      </c>
      <c r="B73" s="65" t="s">
        <v>86</v>
      </c>
      <c r="C73" s="72"/>
      <c r="D73" s="47">
        <v>3</v>
      </c>
      <c r="E73" s="69"/>
      <c r="F73" s="28"/>
      <c r="G73" s="28"/>
      <c r="H73" s="28"/>
      <c r="I73" s="28"/>
      <c r="J73" s="28"/>
      <c r="K73" s="29"/>
      <c r="L73" s="29"/>
      <c r="M73" s="29"/>
      <c r="N73" s="29"/>
      <c r="O73" s="29"/>
      <c r="P73" s="70"/>
      <c r="Q73" s="70"/>
      <c r="R73" s="70">
        <v>15</v>
      </c>
      <c r="S73" s="70"/>
      <c r="T73" s="70">
        <v>3</v>
      </c>
      <c r="U73" s="34"/>
      <c r="V73" s="34"/>
      <c r="W73" s="34"/>
      <c r="X73" s="34"/>
      <c r="Y73" s="34"/>
      <c r="Z73" s="21">
        <f t="shared" si="18"/>
        <v>15</v>
      </c>
      <c r="AA73" s="22">
        <f t="shared" si="19"/>
        <v>3</v>
      </c>
    </row>
    <row r="74" spans="1:27" ht="20.100000000000001" customHeight="1">
      <c r="A74" s="66">
        <v>48</v>
      </c>
      <c r="B74" s="65" t="s">
        <v>87</v>
      </c>
      <c r="C74" s="71"/>
      <c r="D74" s="26">
        <v>3</v>
      </c>
      <c r="E74" s="27"/>
      <c r="F74" s="28"/>
      <c r="G74" s="28"/>
      <c r="H74" s="28"/>
      <c r="I74" s="28"/>
      <c r="J74" s="28"/>
      <c r="K74" s="29"/>
      <c r="L74" s="29"/>
      <c r="M74" s="29"/>
      <c r="N74" s="29"/>
      <c r="O74" s="29"/>
      <c r="P74" s="30">
        <v>15</v>
      </c>
      <c r="Q74" s="70"/>
      <c r="R74" s="70"/>
      <c r="S74" s="30"/>
      <c r="T74" s="30">
        <v>3</v>
      </c>
      <c r="U74" s="34"/>
      <c r="V74" s="34"/>
      <c r="W74" s="34"/>
      <c r="X74" s="34"/>
      <c r="Y74" s="34"/>
      <c r="Z74" s="21">
        <f t="shared" si="18"/>
        <v>15</v>
      </c>
      <c r="AA74" s="22">
        <f t="shared" si="19"/>
        <v>3</v>
      </c>
    </row>
    <row r="75" spans="1:27" ht="20.100000000000001" customHeight="1">
      <c r="A75" s="66">
        <v>49</v>
      </c>
      <c r="B75" s="65" t="s">
        <v>88</v>
      </c>
      <c r="C75" s="27"/>
      <c r="D75" s="26">
        <v>1</v>
      </c>
      <c r="E75" s="27"/>
      <c r="F75" s="28"/>
      <c r="G75" s="28"/>
      <c r="H75" s="28">
        <v>30</v>
      </c>
      <c r="I75" s="28"/>
      <c r="J75" s="28">
        <v>2</v>
      </c>
      <c r="K75" s="29"/>
      <c r="L75" s="29"/>
      <c r="M75" s="29"/>
      <c r="N75" s="29"/>
      <c r="O75" s="29"/>
      <c r="P75" s="30"/>
      <c r="Q75" s="70"/>
      <c r="R75" s="70"/>
      <c r="S75" s="30"/>
      <c r="T75" s="30"/>
      <c r="U75" s="34"/>
      <c r="V75" s="34"/>
      <c r="W75" s="34"/>
      <c r="X75" s="34"/>
      <c r="Y75" s="34"/>
      <c r="Z75" s="21">
        <f t="shared" si="18"/>
        <v>30</v>
      </c>
      <c r="AA75" s="22">
        <f t="shared" si="19"/>
        <v>2</v>
      </c>
    </row>
    <row r="76" spans="1:27" ht="20.100000000000001" customHeight="1">
      <c r="A76" s="15">
        <v>50</v>
      </c>
      <c r="B76" s="65" t="s">
        <v>89</v>
      </c>
      <c r="C76" s="27"/>
      <c r="D76" s="26">
        <v>2</v>
      </c>
      <c r="E76" s="27"/>
      <c r="F76" s="28"/>
      <c r="G76" s="28"/>
      <c r="H76" s="28"/>
      <c r="I76" s="28"/>
      <c r="J76" s="28"/>
      <c r="K76" s="29"/>
      <c r="L76" s="29">
        <v>15</v>
      </c>
      <c r="M76" s="29"/>
      <c r="N76" s="29"/>
      <c r="O76" s="29">
        <v>1</v>
      </c>
      <c r="P76" s="30"/>
      <c r="Q76" s="30"/>
      <c r="R76" s="30"/>
      <c r="S76" s="30"/>
      <c r="T76" s="30"/>
      <c r="U76" s="34"/>
      <c r="V76" s="34"/>
      <c r="W76" s="34"/>
      <c r="X76" s="34"/>
      <c r="Y76" s="34"/>
      <c r="Z76" s="21">
        <f t="shared" si="18"/>
        <v>15</v>
      </c>
      <c r="AA76" s="22">
        <f t="shared" si="19"/>
        <v>1</v>
      </c>
    </row>
    <row r="77" spans="1:27" ht="20.100000000000001" customHeight="1">
      <c r="A77" s="66">
        <v>51</v>
      </c>
      <c r="B77" s="65" t="s">
        <v>90</v>
      </c>
      <c r="C77" s="27"/>
      <c r="D77" s="26">
        <v>2</v>
      </c>
      <c r="E77" s="27"/>
      <c r="F77" s="28"/>
      <c r="G77" s="28"/>
      <c r="H77" s="28"/>
      <c r="I77" s="28"/>
      <c r="J77" s="28"/>
      <c r="K77" s="29"/>
      <c r="L77" s="29"/>
      <c r="M77" s="29">
        <v>15</v>
      </c>
      <c r="N77" s="29"/>
      <c r="O77" s="29">
        <v>1</v>
      </c>
      <c r="P77" s="30"/>
      <c r="Q77" s="30"/>
      <c r="R77" s="30"/>
      <c r="S77" s="30"/>
      <c r="T77" s="30"/>
      <c r="U77" s="34"/>
      <c r="V77" s="34"/>
      <c r="W77" s="34"/>
      <c r="X77" s="34"/>
      <c r="Y77" s="34"/>
      <c r="Z77" s="21">
        <f t="shared" si="18"/>
        <v>15</v>
      </c>
      <c r="AA77" s="22">
        <f t="shared" si="19"/>
        <v>1</v>
      </c>
    </row>
    <row r="78" spans="1:27" ht="20.100000000000001" customHeight="1">
      <c r="A78" s="66">
        <v>52</v>
      </c>
      <c r="B78" s="73" t="s">
        <v>91</v>
      </c>
      <c r="C78" s="27"/>
      <c r="D78" s="26">
        <v>2</v>
      </c>
      <c r="E78" s="27"/>
      <c r="F78" s="28"/>
      <c r="G78" s="28"/>
      <c r="H78" s="28"/>
      <c r="I78" s="28"/>
      <c r="J78" s="28"/>
      <c r="K78" s="29"/>
      <c r="L78" s="29"/>
      <c r="M78" s="29">
        <v>30</v>
      </c>
      <c r="N78" s="29"/>
      <c r="O78" s="29">
        <v>2</v>
      </c>
      <c r="P78" s="30"/>
      <c r="Q78" s="30"/>
      <c r="R78" s="30"/>
      <c r="S78" s="30"/>
      <c r="T78" s="30"/>
      <c r="U78" s="34"/>
      <c r="V78" s="34"/>
      <c r="W78" s="34"/>
      <c r="X78" s="34"/>
      <c r="Y78" s="34"/>
      <c r="Z78" s="21">
        <f t="shared" si="18"/>
        <v>30</v>
      </c>
      <c r="AA78" s="22">
        <f t="shared" si="19"/>
        <v>2</v>
      </c>
    </row>
    <row r="79" spans="1:27" ht="20.100000000000001" customHeight="1">
      <c r="A79" s="15">
        <v>53</v>
      </c>
      <c r="B79" s="73" t="s">
        <v>92</v>
      </c>
      <c r="C79" s="27"/>
      <c r="D79" s="26">
        <v>3</v>
      </c>
      <c r="E79" s="27"/>
      <c r="F79" s="28"/>
      <c r="G79" s="28"/>
      <c r="H79" s="28"/>
      <c r="I79" s="28"/>
      <c r="J79" s="28"/>
      <c r="K79" s="29"/>
      <c r="L79" s="29"/>
      <c r="M79" s="29"/>
      <c r="N79" s="29"/>
      <c r="O79" s="29"/>
      <c r="P79" s="30"/>
      <c r="Q79" s="30"/>
      <c r="R79" s="30">
        <v>30</v>
      </c>
      <c r="S79" s="30"/>
      <c r="T79" s="30">
        <v>2</v>
      </c>
      <c r="U79" s="34"/>
      <c r="V79" s="34"/>
      <c r="W79" s="34"/>
      <c r="X79" s="34"/>
      <c r="Y79" s="34"/>
      <c r="Z79" s="21">
        <f t="shared" si="18"/>
        <v>30</v>
      </c>
      <c r="AA79" s="22">
        <f t="shared" si="19"/>
        <v>2</v>
      </c>
    </row>
    <row r="80" spans="1:27" ht="20.100000000000001" customHeight="1">
      <c r="A80" s="66">
        <v>54</v>
      </c>
      <c r="B80" s="73" t="s">
        <v>93</v>
      </c>
      <c r="C80" s="27"/>
      <c r="D80" s="26">
        <v>3</v>
      </c>
      <c r="E80" s="27"/>
      <c r="F80" s="28"/>
      <c r="G80" s="28"/>
      <c r="H80" s="28"/>
      <c r="I80" s="28"/>
      <c r="J80" s="28"/>
      <c r="K80" s="29"/>
      <c r="L80" s="29"/>
      <c r="M80" s="29"/>
      <c r="N80" s="29"/>
      <c r="O80" s="29"/>
      <c r="P80" s="30"/>
      <c r="Q80" s="30">
        <v>15</v>
      </c>
      <c r="R80" s="30"/>
      <c r="S80" s="30"/>
      <c r="T80" s="30">
        <v>2</v>
      </c>
      <c r="U80" s="34"/>
      <c r="V80" s="34"/>
      <c r="W80" s="34"/>
      <c r="X80" s="34"/>
      <c r="Y80" s="34"/>
      <c r="Z80" s="21">
        <f t="shared" si="18"/>
        <v>15</v>
      </c>
      <c r="AA80" s="22">
        <f t="shared" si="19"/>
        <v>2</v>
      </c>
    </row>
    <row r="81" spans="1:27" ht="20.100000000000001" customHeight="1">
      <c r="A81" s="66">
        <v>55</v>
      </c>
      <c r="B81" s="73" t="s">
        <v>94</v>
      </c>
      <c r="C81" s="27"/>
      <c r="D81" s="26">
        <v>4</v>
      </c>
      <c r="E81" s="27"/>
      <c r="F81" s="28"/>
      <c r="G81" s="28"/>
      <c r="H81" s="28"/>
      <c r="I81" s="28"/>
      <c r="J81" s="28"/>
      <c r="K81" s="29"/>
      <c r="L81" s="29"/>
      <c r="M81" s="29"/>
      <c r="N81" s="29"/>
      <c r="O81" s="29"/>
      <c r="P81" s="30"/>
      <c r="Q81" s="30"/>
      <c r="R81" s="30"/>
      <c r="S81" s="30"/>
      <c r="T81" s="30"/>
      <c r="U81" s="34"/>
      <c r="V81" s="34">
        <v>15</v>
      </c>
      <c r="W81" s="34"/>
      <c r="X81" s="34"/>
      <c r="Y81" s="34">
        <v>2</v>
      </c>
      <c r="Z81" s="21">
        <f t="shared" si="18"/>
        <v>15</v>
      </c>
      <c r="AA81" s="22">
        <f t="shared" si="19"/>
        <v>2</v>
      </c>
    </row>
    <row r="82" spans="1:27" ht="20.100000000000001" customHeight="1">
      <c r="A82" s="15">
        <v>56</v>
      </c>
      <c r="B82" s="74" t="s">
        <v>95</v>
      </c>
      <c r="C82" s="26"/>
      <c r="D82" s="27">
        <v>3</v>
      </c>
      <c r="E82" s="27"/>
      <c r="F82" s="28"/>
      <c r="G82" s="28"/>
      <c r="H82" s="28"/>
      <c r="I82" s="28"/>
      <c r="J82" s="28"/>
      <c r="K82" s="29"/>
      <c r="L82" s="29"/>
      <c r="M82" s="29"/>
      <c r="N82" s="29"/>
      <c r="O82" s="29"/>
      <c r="P82" s="30"/>
      <c r="Q82" s="30"/>
      <c r="R82" s="30">
        <v>60</v>
      </c>
      <c r="S82" s="30"/>
      <c r="T82" s="30">
        <v>4</v>
      </c>
      <c r="U82" s="34"/>
      <c r="V82" s="34"/>
      <c r="W82" s="34"/>
      <c r="X82" s="34"/>
      <c r="Y82" s="34"/>
      <c r="Z82" s="21">
        <f t="shared" si="18"/>
        <v>60</v>
      </c>
      <c r="AA82" s="22">
        <f t="shared" si="19"/>
        <v>4</v>
      </c>
    </row>
    <row r="83" spans="1:27" ht="20.100000000000001" customHeight="1">
      <c r="A83" s="66">
        <v>57</v>
      </c>
      <c r="B83" s="74" t="s">
        <v>96</v>
      </c>
      <c r="C83" s="26"/>
      <c r="D83" s="27">
        <v>4</v>
      </c>
      <c r="E83" s="27"/>
      <c r="F83" s="28"/>
      <c r="G83" s="28"/>
      <c r="H83" s="28"/>
      <c r="I83" s="28"/>
      <c r="J83" s="28"/>
      <c r="K83" s="29"/>
      <c r="L83" s="29"/>
      <c r="M83" s="29"/>
      <c r="N83" s="29"/>
      <c r="O83" s="29"/>
      <c r="P83" s="30"/>
      <c r="Q83" s="30"/>
      <c r="R83" s="30"/>
      <c r="S83" s="30"/>
      <c r="T83" s="30"/>
      <c r="U83" s="34"/>
      <c r="V83" s="34"/>
      <c r="W83" s="34">
        <v>60</v>
      </c>
      <c r="X83" s="34"/>
      <c r="Y83" s="34">
        <v>4</v>
      </c>
      <c r="Z83" s="21">
        <f t="shared" si="18"/>
        <v>60</v>
      </c>
      <c r="AA83" s="22">
        <f t="shared" si="19"/>
        <v>4</v>
      </c>
    </row>
    <row r="84" spans="1:27" ht="20.100000000000001" customHeight="1">
      <c r="A84" s="66">
        <v>58</v>
      </c>
      <c r="B84" s="73" t="s">
        <v>97</v>
      </c>
      <c r="C84" s="27"/>
      <c r="D84" s="26">
        <v>4</v>
      </c>
      <c r="E84" s="75"/>
      <c r="F84" s="28"/>
      <c r="G84" s="28"/>
      <c r="H84" s="28"/>
      <c r="I84" s="28"/>
      <c r="J84" s="28"/>
      <c r="K84" s="29"/>
      <c r="L84" s="29"/>
      <c r="M84" s="29"/>
      <c r="N84" s="29"/>
      <c r="O84" s="29"/>
      <c r="P84" s="30"/>
      <c r="Q84" s="30"/>
      <c r="R84" s="30"/>
      <c r="S84" s="30"/>
      <c r="T84" s="30"/>
      <c r="U84" s="34"/>
      <c r="V84" s="34"/>
      <c r="W84" s="34"/>
      <c r="X84" s="34"/>
      <c r="Y84" s="34">
        <v>2</v>
      </c>
      <c r="Z84" s="21">
        <f t="shared" si="18"/>
        <v>0</v>
      </c>
      <c r="AA84" s="22">
        <f t="shared" si="19"/>
        <v>2</v>
      </c>
    </row>
    <row r="85" spans="1:27" s="25" customFormat="1" ht="20.100000000000001" customHeight="1">
      <c r="A85" s="155" t="s">
        <v>42</v>
      </c>
      <c r="B85" s="156"/>
      <c r="C85" s="76"/>
      <c r="D85" s="76"/>
      <c r="E85" s="76"/>
      <c r="F85" s="77">
        <f>SUM(F64:F84)</f>
        <v>0</v>
      </c>
      <c r="G85" s="77">
        <f>SUM(G64:G84)</f>
        <v>90</v>
      </c>
      <c r="H85" s="77">
        <f>SUM(H64:H84)</f>
        <v>110</v>
      </c>
      <c r="I85" s="77">
        <f>SUM(I64:I84)</f>
        <v>0</v>
      </c>
      <c r="J85" s="26">
        <f>SUM(J64:J84)</f>
        <v>14</v>
      </c>
      <c r="K85" s="77">
        <f>SUM(K64:K84)</f>
        <v>0</v>
      </c>
      <c r="L85" s="77">
        <f>SUM(L64:L84)</f>
        <v>15</v>
      </c>
      <c r="M85" s="77">
        <f>SUM(M64:M84)</f>
        <v>75</v>
      </c>
      <c r="N85" s="77">
        <f>SUM(N64:N84)</f>
        <v>0</v>
      </c>
      <c r="O85" s="26">
        <f>SUM(O64:O84)</f>
        <v>7</v>
      </c>
      <c r="P85" s="77">
        <f>SUM(P64:P84)</f>
        <v>15</v>
      </c>
      <c r="Q85" s="77">
        <f>SUM(Q64:Q84)</f>
        <v>15</v>
      </c>
      <c r="R85" s="77">
        <f>SUM(R64:R84)</f>
        <v>135</v>
      </c>
      <c r="S85" s="77">
        <f>SUM(S64:S84)</f>
        <v>0</v>
      </c>
      <c r="T85" s="26">
        <f>SUM(T64:T84)</f>
        <v>17</v>
      </c>
      <c r="U85" s="77">
        <f>SUM(U64:U84)</f>
        <v>0</v>
      </c>
      <c r="V85" s="77">
        <f>SUM(V64:V84)</f>
        <v>45</v>
      </c>
      <c r="W85" s="77">
        <f>SUM(W64:W84)</f>
        <v>60</v>
      </c>
      <c r="X85" s="77">
        <f>SUM(X64:X84)</f>
        <v>0</v>
      </c>
      <c r="Y85" s="26">
        <f>SUM(Y64:Y84)</f>
        <v>11</v>
      </c>
      <c r="Z85" s="77">
        <f>SUM(Z64:Z84)</f>
        <v>560</v>
      </c>
      <c r="AA85" s="78">
        <f>SUM(AA64:AA84)</f>
        <v>49</v>
      </c>
    </row>
    <row r="86" spans="1:27" ht="20.100000000000001" customHeight="1">
      <c r="A86" s="134" t="s">
        <v>98</v>
      </c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6"/>
    </row>
    <row r="87" spans="1:27" ht="20.100000000000001" customHeight="1">
      <c r="A87" s="66">
        <v>59</v>
      </c>
      <c r="B87" s="73" t="s">
        <v>99</v>
      </c>
      <c r="C87" s="26"/>
      <c r="D87" s="27">
        <v>1</v>
      </c>
      <c r="E87" s="79"/>
      <c r="F87" s="28"/>
      <c r="G87" s="28"/>
      <c r="H87" s="28">
        <v>30</v>
      </c>
      <c r="I87" s="28"/>
      <c r="J87" s="28">
        <v>2</v>
      </c>
      <c r="K87" s="29"/>
      <c r="L87" s="29"/>
      <c r="M87" s="29"/>
      <c r="N87" s="29"/>
      <c r="O87" s="29"/>
      <c r="P87" s="30"/>
      <c r="Q87" s="30"/>
      <c r="R87" s="30"/>
      <c r="S87" s="30"/>
      <c r="T87" s="30"/>
      <c r="U87" s="34"/>
      <c r="V87" s="34"/>
      <c r="W87" s="34"/>
      <c r="X87" s="34"/>
      <c r="Y87" s="34"/>
      <c r="Z87" s="79">
        <f>SUM(F87:Y87)-AA87</f>
        <v>30</v>
      </c>
      <c r="AA87" s="80">
        <f>J87+O87+T87+Y87</f>
        <v>2</v>
      </c>
    </row>
    <row r="88" spans="1:27" ht="20.100000000000001" customHeight="1">
      <c r="A88" s="66">
        <v>60</v>
      </c>
      <c r="B88" s="73" t="s">
        <v>100</v>
      </c>
      <c r="C88" s="47"/>
      <c r="D88" s="27">
        <v>2</v>
      </c>
      <c r="E88" s="81"/>
      <c r="F88" s="28"/>
      <c r="G88" s="28"/>
      <c r="H88" s="28"/>
      <c r="I88" s="28"/>
      <c r="J88" s="28"/>
      <c r="K88" s="29"/>
      <c r="L88" s="29"/>
      <c r="M88" s="29">
        <v>60</v>
      </c>
      <c r="N88" s="29"/>
      <c r="O88" s="29">
        <v>4</v>
      </c>
      <c r="P88" s="30"/>
      <c r="Q88" s="30"/>
      <c r="R88" s="30"/>
      <c r="S88" s="30"/>
      <c r="T88" s="30"/>
      <c r="U88" s="34"/>
      <c r="V88" s="34"/>
      <c r="W88" s="34"/>
      <c r="X88" s="34"/>
      <c r="Y88" s="34"/>
      <c r="Z88" s="79">
        <f t="shared" ref="Z88:Z91" si="20">SUM(F88:Y88)-AA88</f>
        <v>60</v>
      </c>
      <c r="AA88" s="80">
        <f t="shared" ref="AA88:AA91" si="21">J88+O88+T88+Y88</f>
        <v>4</v>
      </c>
    </row>
    <row r="89" spans="1:27" ht="20.100000000000001" customHeight="1">
      <c r="A89" s="66">
        <v>61</v>
      </c>
      <c r="B89" s="73" t="s">
        <v>101</v>
      </c>
      <c r="C89" s="26"/>
      <c r="D89" s="27">
        <v>2</v>
      </c>
      <c r="E89" s="79"/>
      <c r="F89" s="28"/>
      <c r="G89" s="28"/>
      <c r="H89" s="28"/>
      <c r="I89" s="28"/>
      <c r="J89" s="28"/>
      <c r="K89" s="29"/>
      <c r="L89" s="29"/>
      <c r="M89" s="29">
        <v>30</v>
      </c>
      <c r="N89" s="29"/>
      <c r="O89" s="29">
        <v>3</v>
      </c>
      <c r="P89" s="30"/>
      <c r="Q89" s="30"/>
      <c r="R89" s="30"/>
      <c r="S89" s="30"/>
      <c r="T89" s="30"/>
      <c r="U89" s="34"/>
      <c r="V89" s="34"/>
      <c r="W89" s="34"/>
      <c r="X89" s="34"/>
      <c r="Y89" s="34"/>
      <c r="Z89" s="79">
        <f t="shared" si="20"/>
        <v>30</v>
      </c>
      <c r="AA89" s="80">
        <f t="shared" si="21"/>
        <v>3</v>
      </c>
    </row>
    <row r="90" spans="1:27" ht="20.100000000000001" customHeight="1">
      <c r="A90" s="66">
        <v>62</v>
      </c>
      <c r="B90" s="73" t="s">
        <v>102</v>
      </c>
      <c r="C90" s="26"/>
      <c r="D90" s="27">
        <v>3</v>
      </c>
      <c r="E90" s="79"/>
      <c r="F90" s="28"/>
      <c r="G90" s="28"/>
      <c r="H90" s="28"/>
      <c r="I90" s="28"/>
      <c r="J90" s="28"/>
      <c r="K90" s="29"/>
      <c r="L90" s="29"/>
      <c r="M90" s="29"/>
      <c r="N90" s="29"/>
      <c r="O90" s="29"/>
      <c r="P90" s="30"/>
      <c r="Q90" s="30"/>
      <c r="R90" s="30">
        <v>15</v>
      </c>
      <c r="S90" s="30"/>
      <c r="T90" s="30">
        <v>1</v>
      </c>
      <c r="U90" s="34"/>
      <c r="V90" s="34"/>
      <c r="W90" s="34"/>
      <c r="X90" s="34"/>
      <c r="Y90" s="34"/>
      <c r="Z90" s="79">
        <f t="shared" si="20"/>
        <v>15</v>
      </c>
      <c r="AA90" s="80">
        <f t="shared" si="21"/>
        <v>1</v>
      </c>
    </row>
    <row r="91" spans="1:27" ht="20.100000000000001" customHeight="1">
      <c r="A91" s="66">
        <v>63</v>
      </c>
      <c r="B91" s="73" t="s">
        <v>103</v>
      </c>
      <c r="C91" s="26"/>
      <c r="D91" s="27">
        <v>3</v>
      </c>
      <c r="E91" s="79"/>
      <c r="F91" s="28"/>
      <c r="G91" s="28"/>
      <c r="H91" s="28"/>
      <c r="I91" s="28"/>
      <c r="J91" s="28"/>
      <c r="K91" s="29"/>
      <c r="L91" s="29"/>
      <c r="M91" s="29"/>
      <c r="N91" s="29"/>
      <c r="O91" s="29"/>
      <c r="P91" s="30">
        <v>15</v>
      </c>
      <c r="Q91" s="30"/>
      <c r="R91" s="30"/>
      <c r="S91" s="30"/>
      <c r="T91" s="30">
        <v>1</v>
      </c>
      <c r="U91" s="34"/>
      <c r="V91" s="34"/>
      <c r="W91" s="34"/>
      <c r="X91" s="34"/>
      <c r="Y91" s="34"/>
      <c r="Z91" s="79">
        <f t="shared" si="20"/>
        <v>15</v>
      </c>
      <c r="AA91" s="80">
        <f t="shared" si="21"/>
        <v>1</v>
      </c>
    </row>
    <row r="92" spans="1:27" s="25" customFormat="1" ht="20.100000000000001" customHeight="1">
      <c r="A92" s="155" t="s">
        <v>42</v>
      </c>
      <c r="B92" s="156"/>
      <c r="C92" s="76"/>
      <c r="D92" s="76"/>
      <c r="E92" s="76"/>
      <c r="F92" s="77">
        <f>SUM(F87:F91)</f>
        <v>0</v>
      </c>
      <c r="G92" s="77">
        <f>SUM(G87:G91)</f>
        <v>0</v>
      </c>
      <c r="H92" s="77">
        <f>SUM(H87:H91)</f>
        <v>30</v>
      </c>
      <c r="I92" s="77">
        <f>SUM(I87:I91)</f>
        <v>0</v>
      </c>
      <c r="J92" s="26">
        <f>SUM(J87:J91)</f>
        <v>2</v>
      </c>
      <c r="K92" s="77">
        <f>SUM(K87:K91)</f>
        <v>0</v>
      </c>
      <c r="L92" s="77">
        <f>SUM(L87:L91)</f>
        <v>0</v>
      </c>
      <c r="M92" s="77">
        <f>SUM(M87:M91)</f>
        <v>90</v>
      </c>
      <c r="N92" s="77">
        <f>SUM(N87:N91)</f>
        <v>0</v>
      </c>
      <c r="O92" s="26">
        <f>SUM(O87:O91)</f>
        <v>7</v>
      </c>
      <c r="P92" s="77">
        <f>SUM(P87:P91)</f>
        <v>15</v>
      </c>
      <c r="Q92" s="77">
        <f>SUM(Q87:Q91)</f>
        <v>0</v>
      </c>
      <c r="R92" s="77">
        <f>SUM(R87:R91)</f>
        <v>15</v>
      </c>
      <c r="S92" s="77">
        <f>SUM(S87:S91)</f>
        <v>0</v>
      </c>
      <c r="T92" s="26">
        <f>SUM(T87:T91)</f>
        <v>2</v>
      </c>
      <c r="U92" s="77">
        <f>SUM(U87:U91)</f>
        <v>0</v>
      </c>
      <c r="V92" s="77">
        <f>SUM(V87:V91)</f>
        <v>0</v>
      </c>
      <c r="W92" s="77">
        <f>SUM(W87:W91)</f>
        <v>0</v>
      </c>
      <c r="X92" s="77">
        <f>SUM(X87:X91)</f>
        <v>0</v>
      </c>
      <c r="Y92" s="26">
        <f>SUM(Y87:Y91)</f>
        <v>0</v>
      </c>
      <c r="Z92" s="77">
        <f>SUM(Z87:Z91)</f>
        <v>150</v>
      </c>
      <c r="AA92" s="78">
        <f>SUM(AA87:AA91)</f>
        <v>11</v>
      </c>
    </row>
    <row r="93" spans="1:27" ht="20.100000000000001" customHeight="1">
      <c r="A93" s="158" t="s">
        <v>104</v>
      </c>
      <c r="B93" s="159"/>
      <c r="C93" s="159"/>
      <c r="D93" s="159"/>
      <c r="E93" s="159"/>
      <c r="F93" s="82">
        <f>F26+F85+F92</f>
        <v>60</v>
      </c>
      <c r="G93" s="82">
        <f>G26+G85+G92</f>
        <v>90</v>
      </c>
      <c r="H93" s="82">
        <f>H26+H85+H92</f>
        <v>230</v>
      </c>
      <c r="I93" s="82">
        <f>I26+I85+I92</f>
        <v>30</v>
      </c>
      <c r="J93" s="26">
        <f>J26+J85+J92</f>
        <v>31</v>
      </c>
      <c r="K93" s="82">
        <f>K26+K85+K92</f>
        <v>0</v>
      </c>
      <c r="L93" s="82">
        <f>L26+L85+L92</f>
        <v>15</v>
      </c>
      <c r="M93" s="82">
        <f>M26+M85+M92</f>
        <v>315</v>
      </c>
      <c r="N93" s="82">
        <f>N26+N85+N92</f>
        <v>30</v>
      </c>
      <c r="O93" s="26">
        <f>O26+O85+O92</f>
        <v>29</v>
      </c>
      <c r="P93" s="82">
        <f>P26+P85+P92</f>
        <v>60</v>
      </c>
      <c r="Q93" s="82">
        <f>Q26+Q85+Q92</f>
        <v>15</v>
      </c>
      <c r="R93" s="82">
        <f>R26+R85+R92</f>
        <v>150</v>
      </c>
      <c r="S93" s="82">
        <f>S26+S85+S92</f>
        <v>30</v>
      </c>
      <c r="T93" s="26">
        <f>T26+T85+T92</f>
        <v>32</v>
      </c>
      <c r="U93" s="82">
        <f>U26+U85+U92</f>
        <v>30</v>
      </c>
      <c r="V93" s="82">
        <f>V26+V85+V92</f>
        <v>45</v>
      </c>
      <c r="W93" s="82">
        <f>W26+W85+W92</f>
        <v>90</v>
      </c>
      <c r="X93" s="82">
        <f>X26+X85+X92</f>
        <v>30</v>
      </c>
      <c r="Y93" s="26">
        <f>Y26+Y85+Y92</f>
        <v>28</v>
      </c>
      <c r="Z93" s="82">
        <f>Z26+Z85+Z92</f>
        <v>1220</v>
      </c>
      <c r="AA93" s="83">
        <f>AA26+AA85+AA92</f>
        <v>120</v>
      </c>
    </row>
    <row r="94" spans="1:27" ht="20.100000000000001" customHeight="1">
      <c r="A94" s="150" t="s">
        <v>74</v>
      </c>
      <c r="B94" s="151"/>
      <c r="C94" s="84"/>
      <c r="D94" s="84"/>
      <c r="E94" s="84"/>
      <c r="F94" s="157">
        <f>SUM(F93+G93+H93+I93)</f>
        <v>410</v>
      </c>
      <c r="G94" s="157"/>
      <c r="H94" s="157"/>
      <c r="I94" s="157"/>
      <c r="J94" s="26"/>
      <c r="K94" s="157">
        <f>SUM(K93+L93+M93+N93)</f>
        <v>360</v>
      </c>
      <c r="L94" s="157"/>
      <c r="M94" s="157"/>
      <c r="N94" s="157"/>
      <c r="O94" s="26"/>
      <c r="P94" s="157">
        <f>SUM(P93+Q93+R93+S93)</f>
        <v>255</v>
      </c>
      <c r="Q94" s="157"/>
      <c r="R94" s="157"/>
      <c r="S94" s="157"/>
      <c r="T94" s="26"/>
      <c r="U94" s="157">
        <f>SUM(U93+V93+W93+X93)</f>
        <v>195</v>
      </c>
      <c r="V94" s="157"/>
      <c r="W94" s="157"/>
      <c r="X94" s="157"/>
      <c r="Y94" s="26"/>
      <c r="Z94" s="26"/>
      <c r="AA94" s="85"/>
    </row>
    <row r="95" spans="1:27" ht="20.100000000000001" customHeight="1">
      <c r="A95" s="137" t="s">
        <v>105</v>
      </c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9"/>
    </row>
    <row r="96" spans="1:27" ht="20.100000000000001" customHeight="1">
      <c r="A96" s="131" t="s">
        <v>106</v>
      </c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3"/>
    </row>
    <row r="97" spans="1:27" ht="20.100000000000001" customHeight="1">
      <c r="A97" s="66">
        <v>64</v>
      </c>
      <c r="B97" s="73" t="s">
        <v>107</v>
      </c>
      <c r="C97" s="26">
        <v>1</v>
      </c>
      <c r="D97" s="27"/>
      <c r="E97" s="79"/>
      <c r="F97" s="28"/>
      <c r="G97" s="28">
        <v>30</v>
      </c>
      <c r="H97" s="28"/>
      <c r="I97" s="28"/>
      <c r="J97" s="28">
        <v>2</v>
      </c>
      <c r="K97" s="29"/>
      <c r="L97" s="29"/>
      <c r="M97" s="29"/>
      <c r="N97" s="29"/>
      <c r="O97" s="29"/>
      <c r="P97" s="30"/>
      <c r="Q97" s="30"/>
      <c r="R97" s="30"/>
      <c r="S97" s="30"/>
      <c r="T97" s="30"/>
      <c r="U97" s="34"/>
      <c r="V97" s="34"/>
      <c r="W97" s="34"/>
      <c r="X97" s="34"/>
      <c r="Y97" s="34"/>
      <c r="Z97" s="79">
        <f>SUM(F97:Y97)-AA97</f>
        <v>30</v>
      </c>
      <c r="AA97" s="80">
        <f t="shared" ref="AA97" si="22">J97+O97+T97+Y97</f>
        <v>2</v>
      </c>
    </row>
    <row r="98" spans="1:27" ht="20.100000000000001" customHeight="1">
      <c r="A98" s="86">
        <v>65</v>
      </c>
      <c r="B98" s="87" t="s">
        <v>108</v>
      </c>
      <c r="C98" s="88"/>
      <c r="D98" s="27">
        <v>2</v>
      </c>
      <c r="E98" s="79"/>
      <c r="F98" s="28"/>
      <c r="G98" s="28"/>
      <c r="H98" s="28"/>
      <c r="I98" s="28"/>
      <c r="J98" s="28"/>
      <c r="K98" s="29"/>
      <c r="L98" s="29"/>
      <c r="M98" s="29">
        <v>30</v>
      </c>
      <c r="N98" s="29"/>
      <c r="O98" s="29">
        <v>2</v>
      </c>
      <c r="P98" s="30"/>
      <c r="Q98" s="30"/>
      <c r="R98" s="30"/>
      <c r="S98" s="30"/>
      <c r="T98" s="30"/>
      <c r="U98" s="34"/>
      <c r="V98" s="34"/>
      <c r="W98" s="34"/>
      <c r="X98" s="34"/>
      <c r="Y98" s="34"/>
      <c r="Z98" s="79">
        <f t="shared" ref="Z98:Z105" si="23">SUM(F98:Y98)-AA98</f>
        <v>30</v>
      </c>
      <c r="AA98" s="80">
        <f t="shared" ref="AA98:AA105" si="24">J98+O98+T98+Y98</f>
        <v>2</v>
      </c>
    </row>
    <row r="99" spans="1:27" ht="20.100000000000001" customHeight="1">
      <c r="A99" s="66">
        <v>66</v>
      </c>
      <c r="B99" s="87" t="s">
        <v>109</v>
      </c>
      <c r="C99" s="88"/>
      <c r="D99" s="27">
        <v>2</v>
      </c>
      <c r="E99" s="79"/>
      <c r="F99" s="28"/>
      <c r="G99" s="28"/>
      <c r="H99" s="28"/>
      <c r="I99" s="28"/>
      <c r="J99" s="28"/>
      <c r="K99" s="29"/>
      <c r="L99" s="29"/>
      <c r="M99" s="29">
        <v>30</v>
      </c>
      <c r="N99" s="29"/>
      <c r="O99" s="29">
        <v>2</v>
      </c>
      <c r="P99" s="30"/>
      <c r="Q99" s="30"/>
      <c r="R99" s="30"/>
      <c r="S99" s="30"/>
      <c r="T99" s="30"/>
      <c r="U99" s="34"/>
      <c r="V99" s="34"/>
      <c r="W99" s="34"/>
      <c r="X99" s="34"/>
      <c r="Y99" s="34"/>
      <c r="Z99" s="79">
        <f t="shared" si="23"/>
        <v>30</v>
      </c>
      <c r="AA99" s="80">
        <f t="shared" si="24"/>
        <v>2</v>
      </c>
    </row>
    <row r="100" spans="1:27" ht="20.100000000000001" customHeight="1">
      <c r="A100" s="66">
        <v>67</v>
      </c>
      <c r="B100" s="73" t="s">
        <v>110</v>
      </c>
      <c r="C100" s="88"/>
      <c r="D100" s="27">
        <v>3</v>
      </c>
      <c r="E100" s="79"/>
      <c r="F100" s="28"/>
      <c r="G100" s="28"/>
      <c r="H100" s="28"/>
      <c r="I100" s="28"/>
      <c r="J100" s="28"/>
      <c r="K100" s="29"/>
      <c r="L100" s="29"/>
      <c r="M100" s="29"/>
      <c r="N100" s="29"/>
      <c r="O100" s="29"/>
      <c r="P100" s="30"/>
      <c r="Q100" s="30"/>
      <c r="R100" s="30">
        <v>20</v>
      </c>
      <c r="S100" s="30"/>
      <c r="T100" s="30">
        <v>2</v>
      </c>
      <c r="U100" s="34"/>
      <c r="V100" s="34"/>
      <c r="W100" s="34"/>
      <c r="X100" s="34"/>
      <c r="Y100" s="34"/>
      <c r="Z100" s="79">
        <f t="shared" si="23"/>
        <v>20</v>
      </c>
      <c r="AA100" s="80">
        <f t="shared" si="24"/>
        <v>2</v>
      </c>
    </row>
    <row r="101" spans="1:27" ht="20.100000000000001" customHeight="1">
      <c r="A101" s="86">
        <v>68</v>
      </c>
      <c r="B101" s="73" t="s">
        <v>111</v>
      </c>
      <c r="C101" s="26"/>
      <c r="D101" s="27">
        <v>4</v>
      </c>
      <c r="E101" s="79"/>
      <c r="F101" s="28"/>
      <c r="G101" s="28"/>
      <c r="H101" s="28"/>
      <c r="I101" s="28"/>
      <c r="J101" s="28"/>
      <c r="K101" s="29"/>
      <c r="L101" s="29"/>
      <c r="M101" s="29"/>
      <c r="N101" s="29"/>
      <c r="O101" s="29"/>
      <c r="P101" s="30"/>
      <c r="Q101" s="30"/>
      <c r="R101" s="30"/>
      <c r="S101" s="30"/>
      <c r="T101" s="30"/>
      <c r="U101" s="34"/>
      <c r="V101" s="34"/>
      <c r="W101" s="34">
        <v>20</v>
      </c>
      <c r="X101" s="34"/>
      <c r="Y101" s="34">
        <v>2</v>
      </c>
      <c r="Z101" s="79">
        <f t="shared" si="23"/>
        <v>20</v>
      </c>
      <c r="AA101" s="80">
        <f t="shared" si="24"/>
        <v>2</v>
      </c>
    </row>
    <row r="102" spans="1:27" ht="20.100000000000001" customHeight="1">
      <c r="A102" s="66">
        <v>69</v>
      </c>
      <c r="B102" s="73" t="s">
        <v>112</v>
      </c>
      <c r="C102" s="26"/>
      <c r="D102" s="27">
        <v>2</v>
      </c>
      <c r="E102" s="79"/>
      <c r="F102" s="28"/>
      <c r="G102" s="28"/>
      <c r="H102" s="28"/>
      <c r="I102" s="28"/>
      <c r="J102" s="28"/>
      <c r="K102" s="29"/>
      <c r="L102" s="29"/>
      <c r="M102" s="29">
        <v>30</v>
      </c>
      <c r="N102" s="29"/>
      <c r="O102" s="29">
        <v>2</v>
      </c>
      <c r="P102" s="30"/>
      <c r="Q102" s="30"/>
      <c r="R102" s="30"/>
      <c r="S102" s="30"/>
      <c r="T102" s="30"/>
      <c r="U102" s="34"/>
      <c r="V102" s="34"/>
      <c r="W102" s="34"/>
      <c r="X102" s="34"/>
      <c r="Y102" s="34"/>
      <c r="Z102" s="79">
        <f t="shared" si="23"/>
        <v>30</v>
      </c>
      <c r="AA102" s="80">
        <f t="shared" si="24"/>
        <v>2</v>
      </c>
    </row>
    <row r="103" spans="1:27" ht="20.100000000000001" customHeight="1">
      <c r="A103" s="66">
        <v>70</v>
      </c>
      <c r="B103" s="73" t="s">
        <v>113</v>
      </c>
      <c r="C103" s="26"/>
      <c r="D103" s="27">
        <v>3</v>
      </c>
      <c r="E103" s="79"/>
      <c r="F103" s="28"/>
      <c r="G103" s="28"/>
      <c r="H103" s="28"/>
      <c r="I103" s="28"/>
      <c r="J103" s="28"/>
      <c r="K103" s="29"/>
      <c r="L103" s="29"/>
      <c r="M103" s="29"/>
      <c r="N103" s="29"/>
      <c r="O103" s="29"/>
      <c r="P103" s="30"/>
      <c r="Q103" s="30"/>
      <c r="R103" s="30">
        <v>30</v>
      </c>
      <c r="S103" s="30"/>
      <c r="T103" s="30">
        <v>3</v>
      </c>
      <c r="U103" s="34"/>
      <c r="V103" s="34"/>
      <c r="W103" s="34"/>
      <c r="X103" s="34"/>
      <c r="Y103" s="34"/>
      <c r="Z103" s="79">
        <f t="shared" si="23"/>
        <v>30</v>
      </c>
      <c r="AA103" s="80">
        <f t="shared" si="24"/>
        <v>3</v>
      </c>
    </row>
    <row r="104" spans="1:27" ht="20.100000000000001" customHeight="1">
      <c r="A104" s="86">
        <v>71</v>
      </c>
      <c r="B104" s="73" t="s">
        <v>114</v>
      </c>
      <c r="C104" s="26"/>
      <c r="D104" s="27">
        <v>4</v>
      </c>
      <c r="E104" s="79"/>
      <c r="F104" s="28"/>
      <c r="G104" s="28"/>
      <c r="H104" s="28"/>
      <c r="I104" s="28"/>
      <c r="J104" s="28"/>
      <c r="K104" s="29"/>
      <c r="L104" s="29"/>
      <c r="M104" s="29"/>
      <c r="N104" s="29"/>
      <c r="O104" s="29"/>
      <c r="P104" s="30"/>
      <c r="Q104" s="30"/>
      <c r="R104" s="30"/>
      <c r="S104" s="30"/>
      <c r="T104" s="30"/>
      <c r="U104" s="34"/>
      <c r="V104" s="34">
        <v>15</v>
      </c>
      <c r="W104" s="34"/>
      <c r="X104" s="34"/>
      <c r="Y104" s="34">
        <v>2</v>
      </c>
      <c r="Z104" s="79">
        <f t="shared" si="23"/>
        <v>15</v>
      </c>
      <c r="AA104" s="80">
        <f t="shared" si="24"/>
        <v>2</v>
      </c>
    </row>
    <row r="105" spans="1:27" ht="20.100000000000001" customHeight="1">
      <c r="A105" s="66">
        <v>72</v>
      </c>
      <c r="B105" s="73" t="s">
        <v>115</v>
      </c>
      <c r="C105" s="26"/>
      <c r="D105" s="27">
        <v>4</v>
      </c>
      <c r="E105" s="79"/>
      <c r="F105" s="28"/>
      <c r="G105" s="28"/>
      <c r="H105" s="28"/>
      <c r="I105" s="28"/>
      <c r="J105" s="28"/>
      <c r="K105" s="29"/>
      <c r="L105" s="29"/>
      <c r="M105" s="29"/>
      <c r="N105" s="29"/>
      <c r="O105" s="29"/>
      <c r="P105" s="30"/>
      <c r="Q105" s="30"/>
      <c r="R105" s="30"/>
      <c r="S105" s="30"/>
      <c r="T105" s="30"/>
      <c r="U105" s="34"/>
      <c r="V105" s="34"/>
      <c r="W105" s="34"/>
      <c r="X105" s="34"/>
      <c r="Y105" s="34">
        <v>2</v>
      </c>
      <c r="Z105" s="79">
        <f t="shared" si="23"/>
        <v>0</v>
      </c>
      <c r="AA105" s="80">
        <f t="shared" si="24"/>
        <v>2</v>
      </c>
    </row>
    <row r="106" spans="1:27" s="25" customFormat="1" ht="20.100000000000001" customHeight="1">
      <c r="A106" s="155" t="s">
        <v>42</v>
      </c>
      <c r="B106" s="156"/>
      <c r="C106" s="76"/>
      <c r="D106" s="76"/>
      <c r="E106" s="76"/>
      <c r="F106" s="77">
        <f t="shared" ref="F106:AA106" si="25">SUM(F97:F105)</f>
        <v>0</v>
      </c>
      <c r="G106" s="77">
        <f t="shared" si="25"/>
        <v>30</v>
      </c>
      <c r="H106" s="77">
        <f t="shared" si="25"/>
        <v>0</v>
      </c>
      <c r="I106" s="77">
        <f t="shared" si="25"/>
        <v>0</v>
      </c>
      <c r="J106" s="26">
        <f t="shared" si="25"/>
        <v>2</v>
      </c>
      <c r="K106" s="77">
        <f t="shared" si="25"/>
        <v>0</v>
      </c>
      <c r="L106" s="77">
        <f t="shared" si="25"/>
        <v>0</v>
      </c>
      <c r="M106" s="77">
        <f t="shared" si="25"/>
        <v>90</v>
      </c>
      <c r="N106" s="77">
        <f t="shared" si="25"/>
        <v>0</v>
      </c>
      <c r="O106" s="26">
        <f t="shared" si="25"/>
        <v>6</v>
      </c>
      <c r="P106" s="77">
        <f t="shared" si="25"/>
        <v>0</v>
      </c>
      <c r="Q106" s="77">
        <f t="shared" si="25"/>
        <v>0</v>
      </c>
      <c r="R106" s="77">
        <f t="shared" si="25"/>
        <v>50</v>
      </c>
      <c r="S106" s="77">
        <f t="shared" si="25"/>
        <v>0</v>
      </c>
      <c r="T106" s="26">
        <f t="shared" si="25"/>
        <v>5</v>
      </c>
      <c r="U106" s="77">
        <f t="shared" si="25"/>
        <v>0</v>
      </c>
      <c r="V106" s="77">
        <f t="shared" si="25"/>
        <v>15</v>
      </c>
      <c r="W106" s="77">
        <f t="shared" si="25"/>
        <v>20</v>
      </c>
      <c r="X106" s="77">
        <f t="shared" si="25"/>
        <v>0</v>
      </c>
      <c r="Y106" s="26">
        <f t="shared" si="25"/>
        <v>6</v>
      </c>
      <c r="Z106" s="77">
        <f t="shared" si="25"/>
        <v>205</v>
      </c>
      <c r="AA106" s="78">
        <f t="shared" si="25"/>
        <v>19</v>
      </c>
    </row>
    <row r="107" spans="1:27" ht="20.100000000000001" customHeight="1">
      <c r="A107" s="131" t="s">
        <v>116</v>
      </c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3"/>
    </row>
    <row r="108" spans="1:27" s="25" customFormat="1" ht="20.100000000000001" customHeight="1">
      <c r="A108" s="131" t="s">
        <v>117</v>
      </c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3"/>
    </row>
    <row r="109" spans="1:27" s="25" customFormat="1" ht="20.100000000000001" customHeight="1">
      <c r="A109" s="15">
        <v>73</v>
      </c>
      <c r="B109" s="89" t="s">
        <v>77</v>
      </c>
      <c r="C109" s="8"/>
      <c r="D109" s="8">
        <v>1</v>
      </c>
      <c r="E109" s="8"/>
      <c r="F109" s="17"/>
      <c r="G109" s="17">
        <v>30</v>
      </c>
      <c r="H109" s="17"/>
      <c r="I109" s="17"/>
      <c r="J109" s="17">
        <v>3</v>
      </c>
      <c r="K109" s="18"/>
      <c r="L109" s="18"/>
      <c r="M109" s="18"/>
      <c r="N109" s="18"/>
      <c r="O109" s="18"/>
      <c r="P109" s="19"/>
      <c r="Q109" s="19"/>
      <c r="R109" s="19"/>
      <c r="S109" s="19"/>
      <c r="T109" s="19"/>
      <c r="U109" s="20"/>
      <c r="V109" s="20"/>
      <c r="W109" s="20"/>
      <c r="X109" s="20"/>
      <c r="Y109" s="20"/>
      <c r="Z109" s="21">
        <f t="shared" ref="Z109:Z116" si="26">SUM(F109:Y109)-AA109</f>
        <v>30</v>
      </c>
      <c r="AA109" s="22">
        <f t="shared" ref="AA109:AA116" si="27">SUM(J109+O109+T109+Y109)</f>
        <v>3</v>
      </c>
    </row>
    <row r="110" spans="1:27" s="25" customFormat="1" ht="20.100000000000001" customHeight="1">
      <c r="A110" s="15">
        <v>74</v>
      </c>
      <c r="B110" s="90" t="s">
        <v>78</v>
      </c>
      <c r="C110" s="8"/>
      <c r="D110" s="8">
        <v>1</v>
      </c>
      <c r="E110" s="8"/>
      <c r="F110" s="17"/>
      <c r="G110" s="17">
        <v>30</v>
      </c>
      <c r="H110" s="17"/>
      <c r="I110" s="17"/>
      <c r="J110" s="17">
        <v>2</v>
      </c>
      <c r="K110" s="18"/>
      <c r="L110" s="18"/>
      <c r="M110" s="18"/>
      <c r="N110" s="18"/>
      <c r="O110" s="18"/>
      <c r="P110" s="19"/>
      <c r="Q110" s="19"/>
      <c r="R110" s="19"/>
      <c r="S110" s="19"/>
      <c r="T110" s="19"/>
      <c r="U110" s="20"/>
      <c r="V110" s="20"/>
      <c r="W110" s="20"/>
      <c r="X110" s="20"/>
      <c r="Y110" s="20"/>
      <c r="Z110" s="21">
        <f t="shared" ref="Z110:Z126" si="28">SUM(F110:Y110)-AA110</f>
        <v>30</v>
      </c>
      <c r="AA110" s="22">
        <f t="shared" ref="AA110:AA126" si="29">SUM(J110+O110+T110+Y110)</f>
        <v>2</v>
      </c>
    </row>
    <row r="111" spans="1:27" s="25" customFormat="1" ht="20.100000000000001" customHeight="1">
      <c r="A111" s="15">
        <v>75</v>
      </c>
      <c r="B111" s="89" t="s">
        <v>118</v>
      </c>
      <c r="C111" s="8"/>
      <c r="D111" s="8">
        <v>1</v>
      </c>
      <c r="E111" s="8"/>
      <c r="F111" s="17"/>
      <c r="G111" s="17"/>
      <c r="H111" s="17">
        <v>30</v>
      </c>
      <c r="I111" s="17"/>
      <c r="J111" s="17">
        <v>2</v>
      </c>
      <c r="K111" s="18"/>
      <c r="L111" s="18"/>
      <c r="M111" s="18"/>
      <c r="N111" s="18"/>
      <c r="O111" s="18"/>
      <c r="P111" s="19"/>
      <c r="Q111" s="19"/>
      <c r="R111" s="19"/>
      <c r="S111" s="19"/>
      <c r="T111" s="19"/>
      <c r="U111" s="20"/>
      <c r="V111" s="20"/>
      <c r="W111" s="20"/>
      <c r="X111" s="20"/>
      <c r="Y111" s="20"/>
      <c r="Z111" s="21">
        <f t="shared" si="28"/>
        <v>30</v>
      </c>
      <c r="AA111" s="22">
        <f t="shared" si="29"/>
        <v>2</v>
      </c>
    </row>
    <row r="112" spans="1:27" s="25" customFormat="1" ht="20.100000000000001" customHeight="1">
      <c r="A112" s="15">
        <v>76</v>
      </c>
      <c r="B112" s="89" t="s">
        <v>119</v>
      </c>
      <c r="C112" s="8"/>
      <c r="D112" s="8">
        <v>1</v>
      </c>
      <c r="E112" s="8"/>
      <c r="F112" s="17">
        <v>15</v>
      </c>
      <c r="G112" s="17"/>
      <c r="H112" s="17"/>
      <c r="I112" s="17"/>
      <c r="J112" s="17">
        <v>1</v>
      </c>
      <c r="K112" s="18"/>
      <c r="L112" s="18"/>
      <c r="M112" s="18"/>
      <c r="N112" s="18"/>
      <c r="O112" s="18"/>
      <c r="P112" s="19"/>
      <c r="Q112" s="19"/>
      <c r="R112" s="19"/>
      <c r="S112" s="19"/>
      <c r="T112" s="19"/>
      <c r="U112" s="20"/>
      <c r="V112" s="20"/>
      <c r="W112" s="20"/>
      <c r="X112" s="20"/>
      <c r="Y112" s="20"/>
      <c r="Z112" s="21">
        <f t="shared" si="28"/>
        <v>15</v>
      </c>
      <c r="AA112" s="22">
        <f t="shared" si="29"/>
        <v>1</v>
      </c>
    </row>
    <row r="113" spans="1:27" s="25" customFormat="1" ht="20.100000000000001" customHeight="1">
      <c r="A113" s="15">
        <v>77</v>
      </c>
      <c r="B113" s="89" t="s">
        <v>120</v>
      </c>
      <c r="C113" s="8"/>
      <c r="D113" s="8">
        <v>2</v>
      </c>
      <c r="E113" s="8"/>
      <c r="F113" s="17"/>
      <c r="G113" s="17"/>
      <c r="H113" s="17"/>
      <c r="I113" s="17"/>
      <c r="J113" s="17"/>
      <c r="K113" s="18"/>
      <c r="L113" s="18"/>
      <c r="M113" s="18">
        <v>30</v>
      </c>
      <c r="N113" s="18"/>
      <c r="O113" s="18">
        <v>2</v>
      </c>
      <c r="P113" s="19"/>
      <c r="Q113" s="19"/>
      <c r="R113" s="19"/>
      <c r="S113" s="19"/>
      <c r="T113" s="19"/>
      <c r="U113" s="20"/>
      <c r="V113" s="20"/>
      <c r="W113" s="20"/>
      <c r="X113" s="20"/>
      <c r="Y113" s="20"/>
      <c r="Z113" s="21">
        <f t="shared" si="28"/>
        <v>30</v>
      </c>
      <c r="AA113" s="22">
        <f t="shared" si="29"/>
        <v>2</v>
      </c>
    </row>
    <row r="114" spans="1:27" s="25" customFormat="1" ht="20.100000000000001" customHeight="1">
      <c r="A114" s="15">
        <v>78</v>
      </c>
      <c r="B114" s="89" t="s">
        <v>121</v>
      </c>
      <c r="C114" s="8">
        <v>2</v>
      </c>
      <c r="D114" s="8"/>
      <c r="E114" s="8"/>
      <c r="F114" s="17"/>
      <c r="G114" s="17"/>
      <c r="H114" s="17"/>
      <c r="I114" s="17"/>
      <c r="J114" s="17"/>
      <c r="K114" s="18">
        <v>15</v>
      </c>
      <c r="L114" s="18"/>
      <c r="M114" s="18"/>
      <c r="N114" s="18"/>
      <c r="O114" s="18">
        <v>2</v>
      </c>
      <c r="P114" s="19"/>
      <c r="Q114" s="19"/>
      <c r="R114" s="19"/>
      <c r="S114" s="19"/>
      <c r="T114" s="19"/>
      <c r="U114" s="20"/>
      <c r="V114" s="20"/>
      <c r="W114" s="20"/>
      <c r="X114" s="20"/>
      <c r="Y114" s="20"/>
      <c r="Z114" s="21">
        <f t="shared" si="28"/>
        <v>15</v>
      </c>
      <c r="AA114" s="22">
        <f t="shared" si="29"/>
        <v>2</v>
      </c>
    </row>
    <row r="115" spans="1:27" s="25" customFormat="1" ht="20.100000000000001" customHeight="1">
      <c r="A115" s="15">
        <v>79</v>
      </c>
      <c r="B115" s="89" t="s">
        <v>85</v>
      </c>
      <c r="C115" s="8"/>
      <c r="D115" s="8">
        <v>1</v>
      </c>
      <c r="E115" s="8"/>
      <c r="F115" s="17"/>
      <c r="G115" s="17">
        <v>30</v>
      </c>
      <c r="H115" s="17"/>
      <c r="I115" s="17"/>
      <c r="J115" s="17">
        <v>2</v>
      </c>
      <c r="K115" s="18"/>
      <c r="L115" s="18"/>
      <c r="M115" s="18"/>
      <c r="N115" s="18"/>
      <c r="O115" s="18"/>
      <c r="P115" s="19"/>
      <c r="Q115" s="19"/>
      <c r="R115" s="19"/>
      <c r="S115" s="19"/>
      <c r="T115" s="19"/>
      <c r="U115" s="20"/>
      <c r="V115" s="20"/>
      <c r="W115" s="20"/>
      <c r="X115" s="20"/>
      <c r="Y115" s="20"/>
      <c r="Z115" s="21">
        <f t="shared" si="28"/>
        <v>30</v>
      </c>
      <c r="AA115" s="22">
        <f t="shared" si="29"/>
        <v>2</v>
      </c>
    </row>
    <row r="116" spans="1:27" s="25" customFormat="1" ht="20.100000000000001" customHeight="1">
      <c r="A116" s="15">
        <v>80</v>
      </c>
      <c r="B116" s="89" t="s">
        <v>89</v>
      </c>
      <c r="C116" s="8"/>
      <c r="D116" s="8">
        <v>2</v>
      </c>
      <c r="E116" s="8"/>
      <c r="F116" s="17"/>
      <c r="G116" s="17"/>
      <c r="H116" s="17"/>
      <c r="I116" s="17"/>
      <c r="J116" s="17"/>
      <c r="K116" s="18"/>
      <c r="L116" s="18">
        <v>15</v>
      </c>
      <c r="M116" s="18"/>
      <c r="N116" s="18"/>
      <c r="O116" s="18">
        <v>1</v>
      </c>
      <c r="P116" s="19"/>
      <c r="Q116" s="19"/>
      <c r="R116" s="19"/>
      <c r="S116" s="19"/>
      <c r="T116" s="19"/>
      <c r="U116" s="20"/>
      <c r="V116" s="20"/>
      <c r="W116" s="20"/>
      <c r="X116" s="20"/>
      <c r="Y116" s="20"/>
      <c r="Z116" s="21">
        <f t="shared" si="28"/>
        <v>15</v>
      </c>
      <c r="AA116" s="22">
        <f t="shared" si="29"/>
        <v>1</v>
      </c>
    </row>
    <row r="117" spans="1:27" s="25" customFormat="1" ht="20.100000000000001" customHeight="1">
      <c r="A117" s="15">
        <v>81</v>
      </c>
      <c r="B117" s="89" t="s">
        <v>122</v>
      </c>
      <c r="C117" s="8"/>
      <c r="D117" s="8">
        <v>2</v>
      </c>
      <c r="E117" s="8"/>
      <c r="F117" s="17"/>
      <c r="G117" s="17"/>
      <c r="H117" s="17"/>
      <c r="I117" s="17"/>
      <c r="J117" s="17"/>
      <c r="K117" s="18"/>
      <c r="L117" s="18">
        <v>30</v>
      </c>
      <c r="M117" s="18"/>
      <c r="N117" s="18"/>
      <c r="O117" s="18">
        <v>2</v>
      </c>
      <c r="P117" s="19"/>
      <c r="Q117" s="19"/>
      <c r="R117" s="19"/>
      <c r="S117" s="19"/>
      <c r="T117" s="19"/>
      <c r="U117" s="20"/>
      <c r="V117" s="20"/>
      <c r="W117" s="20"/>
      <c r="X117" s="20"/>
      <c r="Y117" s="20"/>
      <c r="Z117" s="21">
        <f t="shared" si="28"/>
        <v>30</v>
      </c>
      <c r="AA117" s="22">
        <f t="shared" si="29"/>
        <v>2</v>
      </c>
    </row>
    <row r="118" spans="1:27" s="25" customFormat="1" ht="20.100000000000001" customHeight="1">
      <c r="A118" s="15">
        <v>82</v>
      </c>
      <c r="B118" s="90" t="s">
        <v>122</v>
      </c>
      <c r="C118" s="8"/>
      <c r="D118" s="8">
        <v>4</v>
      </c>
      <c r="E118" s="8"/>
      <c r="F118" s="17"/>
      <c r="G118" s="17"/>
      <c r="H118" s="17"/>
      <c r="I118" s="17"/>
      <c r="J118" s="17"/>
      <c r="K118" s="18"/>
      <c r="L118" s="18"/>
      <c r="M118" s="18"/>
      <c r="N118" s="18"/>
      <c r="O118" s="18"/>
      <c r="P118" s="19"/>
      <c r="Q118" s="19"/>
      <c r="R118" s="19"/>
      <c r="S118" s="19"/>
      <c r="T118" s="19"/>
      <c r="U118" s="20"/>
      <c r="V118" s="20">
        <v>30</v>
      </c>
      <c r="W118" s="20"/>
      <c r="X118" s="20"/>
      <c r="Y118" s="20">
        <v>2</v>
      </c>
      <c r="Z118" s="21">
        <f t="shared" si="28"/>
        <v>30</v>
      </c>
      <c r="AA118" s="22">
        <f t="shared" si="29"/>
        <v>2</v>
      </c>
    </row>
    <row r="119" spans="1:27" s="25" customFormat="1" ht="20.100000000000001" customHeight="1">
      <c r="A119" s="15">
        <v>83</v>
      </c>
      <c r="B119" s="90" t="s">
        <v>123</v>
      </c>
      <c r="C119" s="8">
        <v>2</v>
      </c>
      <c r="D119" s="8"/>
      <c r="E119" s="8"/>
      <c r="F119" s="17"/>
      <c r="G119" s="17"/>
      <c r="H119" s="17"/>
      <c r="I119" s="17"/>
      <c r="J119" s="17"/>
      <c r="K119" s="18"/>
      <c r="L119" s="18">
        <v>30</v>
      </c>
      <c r="M119" s="18"/>
      <c r="N119" s="18"/>
      <c r="O119" s="18">
        <v>3</v>
      </c>
      <c r="P119" s="19"/>
      <c r="Q119" s="19"/>
      <c r="R119" s="19"/>
      <c r="S119" s="19"/>
      <c r="T119" s="19"/>
      <c r="U119" s="20"/>
      <c r="V119" s="20"/>
      <c r="W119" s="20"/>
      <c r="X119" s="20"/>
      <c r="Y119" s="20"/>
      <c r="Z119" s="21">
        <f t="shared" si="28"/>
        <v>30</v>
      </c>
      <c r="AA119" s="22">
        <f t="shared" si="29"/>
        <v>3</v>
      </c>
    </row>
    <row r="120" spans="1:27" s="25" customFormat="1" ht="20.100000000000001" customHeight="1">
      <c r="A120" s="15">
        <v>84</v>
      </c>
      <c r="B120" s="90" t="s">
        <v>123</v>
      </c>
      <c r="C120" s="8">
        <v>4</v>
      </c>
      <c r="D120" s="8"/>
      <c r="E120" s="8"/>
      <c r="F120" s="17"/>
      <c r="G120" s="17"/>
      <c r="H120" s="17"/>
      <c r="I120" s="17"/>
      <c r="J120" s="17"/>
      <c r="K120" s="18"/>
      <c r="L120" s="18"/>
      <c r="M120" s="18"/>
      <c r="N120" s="18"/>
      <c r="O120" s="18"/>
      <c r="P120" s="19"/>
      <c r="Q120" s="19"/>
      <c r="R120" s="19"/>
      <c r="S120" s="19"/>
      <c r="T120" s="19"/>
      <c r="U120" s="20"/>
      <c r="V120" s="20">
        <v>30</v>
      </c>
      <c r="W120" s="20"/>
      <c r="X120" s="20"/>
      <c r="Y120" s="20">
        <v>3</v>
      </c>
      <c r="Z120" s="21">
        <f t="shared" si="28"/>
        <v>30</v>
      </c>
      <c r="AA120" s="22">
        <f t="shared" si="29"/>
        <v>3</v>
      </c>
    </row>
    <row r="121" spans="1:27" s="25" customFormat="1" ht="20.100000000000001" customHeight="1">
      <c r="A121" s="15">
        <v>85</v>
      </c>
      <c r="B121" s="90" t="s">
        <v>124</v>
      </c>
      <c r="C121" s="8"/>
      <c r="D121" s="8">
        <v>3</v>
      </c>
      <c r="E121" s="8"/>
      <c r="F121" s="17"/>
      <c r="G121" s="17"/>
      <c r="H121" s="17"/>
      <c r="I121" s="17"/>
      <c r="J121" s="17"/>
      <c r="K121" s="18"/>
      <c r="L121" s="18"/>
      <c r="M121" s="18"/>
      <c r="N121" s="18"/>
      <c r="O121" s="18"/>
      <c r="P121" s="19"/>
      <c r="Q121" s="19"/>
      <c r="R121" s="19">
        <v>15</v>
      </c>
      <c r="S121" s="19"/>
      <c r="T121" s="19">
        <v>2</v>
      </c>
      <c r="U121" s="20"/>
      <c r="V121" s="20"/>
      <c r="W121" s="20"/>
      <c r="X121" s="20"/>
      <c r="Y121" s="20"/>
      <c r="Z121" s="21">
        <f t="shared" si="28"/>
        <v>15</v>
      </c>
      <c r="AA121" s="22">
        <f t="shared" si="29"/>
        <v>2</v>
      </c>
    </row>
    <row r="122" spans="1:27" s="25" customFormat="1" ht="20.100000000000001" customHeight="1">
      <c r="A122" s="15">
        <v>86</v>
      </c>
      <c r="B122" s="90" t="s">
        <v>125</v>
      </c>
      <c r="C122" s="8">
        <v>3</v>
      </c>
      <c r="D122" s="8"/>
      <c r="E122" s="8"/>
      <c r="F122" s="17"/>
      <c r="G122" s="17"/>
      <c r="H122" s="17"/>
      <c r="I122" s="17"/>
      <c r="J122" s="17"/>
      <c r="K122" s="18"/>
      <c r="L122" s="18"/>
      <c r="M122" s="18"/>
      <c r="N122" s="18"/>
      <c r="O122" s="18"/>
      <c r="P122" s="19">
        <v>30</v>
      </c>
      <c r="Q122" s="19"/>
      <c r="R122" s="19"/>
      <c r="S122" s="19"/>
      <c r="T122" s="19">
        <v>4</v>
      </c>
      <c r="U122" s="20"/>
      <c r="V122" s="20"/>
      <c r="W122" s="20"/>
      <c r="X122" s="20"/>
      <c r="Y122" s="20"/>
      <c r="Z122" s="21">
        <f t="shared" si="28"/>
        <v>30</v>
      </c>
      <c r="AA122" s="22">
        <f t="shared" si="29"/>
        <v>4</v>
      </c>
    </row>
    <row r="123" spans="1:27" s="25" customFormat="1" ht="20.100000000000001" customHeight="1">
      <c r="A123" s="15">
        <v>87</v>
      </c>
      <c r="B123" s="89" t="s">
        <v>86</v>
      </c>
      <c r="C123" s="8"/>
      <c r="D123" s="8">
        <v>3</v>
      </c>
      <c r="E123" s="8"/>
      <c r="F123" s="17"/>
      <c r="G123" s="17"/>
      <c r="H123" s="17"/>
      <c r="I123" s="17"/>
      <c r="J123" s="17"/>
      <c r="K123" s="18"/>
      <c r="L123" s="18"/>
      <c r="M123" s="18"/>
      <c r="N123" s="18"/>
      <c r="O123" s="18"/>
      <c r="P123" s="19"/>
      <c r="Q123" s="19"/>
      <c r="R123" s="19">
        <v>15</v>
      </c>
      <c r="S123" s="19"/>
      <c r="T123" s="91">
        <v>3</v>
      </c>
      <c r="U123" s="20"/>
      <c r="V123" s="20"/>
      <c r="W123" s="20"/>
      <c r="X123" s="20"/>
      <c r="Y123" s="20"/>
      <c r="Z123" s="21">
        <f t="shared" si="28"/>
        <v>15</v>
      </c>
      <c r="AA123" s="22">
        <f t="shared" si="29"/>
        <v>3</v>
      </c>
    </row>
    <row r="124" spans="1:27" s="25" customFormat="1" ht="20.100000000000001" customHeight="1">
      <c r="A124" s="15">
        <v>88</v>
      </c>
      <c r="B124" s="89" t="s">
        <v>126</v>
      </c>
      <c r="C124" s="8"/>
      <c r="D124" s="8">
        <v>3</v>
      </c>
      <c r="E124" s="8"/>
      <c r="F124" s="17"/>
      <c r="G124" s="17"/>
      <c r="H124" s="17"/>
      <c r="I124" s="17"/>
      <c r="J124" s="17"/>
      <c r="K124" s="18"/>
      <c r="L124" s="18"/>
      <c r="M124" s="18"/>
      <c r="N124" s="18"/>
      <c r="O124" s="18"/>
      <c r="P124" s="19">
        <v>15</v>
      </c>
      <c r="Q124" s="19"/>
      <c r="R124" s="19"/>
      <c r="S124" s="19"/>
      <c r="T124" s="19">
        <v>3</v>
      </c>
      <c r="U124" s="20"/>
      <c r="V124" s="20"/>
      <c r="W124" s="20"/>
      <c r="X124" s="20"/>
      <c r="Y124" s="20"/>
      <c r="Z124" s="21">
        <f t="shared" si="28"/>
        <v>15</v>
      </c>
      <c r="AA124" s="22">
        <f t="shared" si="29"/>
        <v>3</v>
      </c>
    </row>
    <row r="125" spans="1:27" s="25" customFormat="1" ht="20.100000000000001" customHeight="1">
      <c r="A125" s="15">
        <v>89</v>
      </c>
      <c r="B125" s="90" t="s">
        <v>127</v>
      </c>
      <c r="C125" s="8"/>
      <c r="D125" s="8">
        <v>1</v>
      </c>
      <c r="E125" s="8"/>
      <c r="F125" s="17"/>
      <c r="G125" s="17"/>
      <c r="H125" s="17">
        <v>30</v>
      </c>
      <c r="I125" s="17"/>
      <c r="J125" s="17">
        <v>2</v>
      </c>
      <c r="K125" s="18"/>
      <c r="L125" s="18"/>
      <c r="M125" s="18"/>
      <c r="N125" s="18"/>
      <c r="O125" s="18"/>
      <c r="P125" s="19"/>
      <c r="Q125" s="19"/>
      <c r="R125" s="19"/>
      <c r="S125" s="19"/>
      <c r="T125" s="19"/>
      <c r="U125" s="20"/>
      <c r="V125" s="20"/>
      <c r="W125" s="20"/>
      <c r="X125" s="20"/>
      <c r="Y125" s="20"/>
      <c r="Z125" s="21">
        <f t="shared" si="28"/>
        <v>30</v>
      </c>
      <c r="AA125" s="22">
        <f t="shared" si="29"/>
        <v>2</v>
      </c>
    </row>
    <row r="126" spans="1:27" s="25" customFormat="1" ht="20.100000000000001" customHeight="1">
      <c r="A126" s="15">
        <v>90</v>
      </c>
      <c r="B126" s="92" t="s">
        <v>128</v>
      </c>
      <c r="C126" s="8"/>
      <c r="D126" s="8">
        <v>3</v>
      </c>
      <c r="E126" s="8"/>
      <c r="F126" s="17"/>
      <c r="G126" s="17"/>
      <c r="H126" s="17"/>
      <c r="I126" s="17"/>
      <c r="J126" s="17"/>
      <c r="K126" s="18"/>
      <c r="L126" s="18"/>
      <c r="M126" s="18"/>
      <c r="N126" s="18"/>
      <c r="O126" s="18"/>
      <c r="P126" s="19"/>
      <c r="Q126" s="19"/>
      <c r="R126" s="19">
        <v>30</v>
      </c>
      <c r="S126" s="19"/>
      <c r="T126" s="19">
        <v>2</v>
      </c>
      <c r="U126" s="20"/>
      <c r="V126" s="20"/>
      <c r="W126" s="20"/>
      <c r="X126" s="20"/>
      <c r="Y126" s="20"/>
      <c r="Z126" s="21">
        <f t="shared" si="28"/>
        <v>30</v>
      </c>
      <c r="AA126" s="22">
        <f t="shared" si="29"/>
        <v>2</v>
      </c>
    </row>
    <row r="127" spans="1:27" s="25" customFormat="1" ht="20.100000000000001" customHeight="1">
      <c r="A127" s="113" t="s">
        <v>42</v>
      </c>
      <c r="B127" s="114"/>
      <c r="C127" s="36"/>
      <c r="D127" s="36"/>
      <c r="E127" s="36"/>
      <c r="F127" s="93">
        <f>SUM(F109:F126)</f>
        <v>15</v>
      </c>
      <c r="G127" s="93">
        <f>SUM(G109:G126)</f>
        <v>90</v>
      </c>
      <c r="H127" s="93">
        <f>SUM(H109:H126)</f>
        <v>60</v>
      </c>
      <c r="I127" s="93">
        <f>SUM(I109:I126)</f>
        <v>0</v>
      </c>
      <c r="J127" s="8">
        <f>SUM(J109:J126)</f>
        <v>12</v>
      </c>
      <c r="K127" s="93">
        <f>SUM(K109:K126)</f>
        <v>15</v>
      </c>
      <c r="L127" s="93">
        <f>SUM(L109:L126)</f>
        <v>75</v>
      </c>
      <c r="M127" s="93">
        <f>SUM(M109:M126)</f>
        <v>30</v>
      </c>
      <c r="N127" s="93">
        <f>SUM(N109:N126)</f>
        <v>0</v>
      </c>
      <c r="O127" s="8">
        <f>SUM(O109:O126)</f>
        <v>10</v>
      </c>
      <c r="P127" s="93">
        <f>SUM(P109:P126)</f>
        <v>45</v>
      </c>
      <c r="Q127" s="93">
        <f>SUM(Q109:Q126)</f>
        <v>0</v>
      </c>
      <c r="R127" s="93">
        <f>SUM(R109:R126)</f>
        <v>60</v>
      </c>
      <c r="S127" s="93">
        <f>SUM(S109:S126)</f>
        <v>0</v>
      </c>
      <c r="T127" s="8">
        <f>SUM(T109:T126)</f>
        <v>14</v>
      </c>
      <c r="U127" s="93">
        <f>SUM(U109:U126)</f>
        <v>0</v>
      </c>
      <c r="V127" s="93">
        <f>SUM(V109:V126)</f>
        <v>60</v>
      </c>
      <c r="W127" s="93">
        <f>SUM(W109:W126)</f>
        <v>0</v>
      </c>
      <c r="X127" s="93">
        <f>SUM(X109:X126)</f>
        <v>0</v>
      </c>
      <c r="Y127" s="8">
        <f>SUM(Y109:Y126)</f>
        <v>5</v>
      </c>
      <c r="Z127" s="93">
        <f>SUM(Z109:Z126)</f>
        <v>450</v>
      </c>
      <c r="AA127" s="94">
        <f>SUM(AA109:AA126)</f>
        <v>41</v>
      </c>
    </row>
    <row r="128" spans="1:27" ht="35.1" customHeight="1">
      <c r="A128" s="146" t="s">
        <v>129</v>
      </c>
      <c r="B128" s="147"/>
      <c r="C128" s="147"/>
      <c r="D128" s="147"/>
      <c r="E128" s="147"/>
      <c r="F128" s="61">
        <f>SUM(F26+F106+F127)</f>
        <v>75</v>
      </c>
      <c r="G128" s="61">
        <f>SUM(G26+G106+G127)</f>
        <v>120</v>
      </c>
      <c r="H128" s="61">
        <f>SUM(H26+H106+H127)</f>
        <v>150</v>
      </c>
      <c r="I128" s="61">
        <f>SUM(I26+I106+I127)</f>
        <v>30</v>
      </c>
      <c r="J128" s="8">
        <f>SUM(J26+J106+J127)</f>
        <v>29</v>
      </c>
      <c r="K128" s="61">
        <f>SUM(K26+K106+K127)</f>
        <v>15</v>
      </c>
      <c r="L128" s="61">
        <f>SUM(L26+L106+L127)</f>
        <v>75</v>
      </c>
      <c r="M128" s="61">
        <f>SUM(M26+M106+M127)</f>
        <v>270</v>
      </c>
      <c r="N128" s="61">
        <f>SUM(N26+N106+N127)</f>
        <v>30</v>
      </c>
      <c r="O128" s="8">
        <f>SUM(O26+O106+O127)</f>
        <v>31</v>
      </c>
      <c r="P128" s="61">
        <f>SUM(P26+P106+P127)</f>
        <v>75</v>
      </c>
      <c r="Q128" s="61">
        <f>SUM(Q26+Q106+Q127)</f>
        <v>0</v>
      </c>
      <c r="R128" s="61">
        <f>SUM(R26+R106+R127)</f>
        <v>110</v>
      </c>
      <c r="S128" s="61">
        <f>SUM(S26+S106+S127)</f>
        <v>30</v>
      </c>
      <c r="T128" s="8">
        <f>SUM(T26+T106+T127)</f>
        <v>32</v>
      </c>
      <c r="U128" s="61">
        <f>SUM(U26+U106+U127)</f>
        <v>30</v>
      </c>
      <c r="V128" s="61">
        <f>SUM(V26+V106+V127)</f>
        <v>75</v>
      </c>
      <c r="W128" s="61">
        <f>SUM(W26+W106+W127)</f>
        <v>50</v>
      </c>
      <c r="X128" s="61">
        <f>SUM(X26+X106+X127)</f>
        <v>30</v>
      </c>
      <c r="Y128" s="8">
        <f>SUM(Y26+Y106+Y127)</f>
        <v>28</v>
      </c>
      <c r="Z128" s="61">
        <f>SUM(Z26+Z106+Z127)</f>
        <v>1165</v>
      </c>
      <c r="AA128" s="95">
        <f>SUM(AA26+AA106+AA127)</f>
        <v>120</v>
      </c>
    </row>
    <row r="129" spans="1:27" ht="20.100000000000001" customHeight="1">
      <c r="A129" s="162" t="s">
        <v>74</v>
      </c>
      <c r="B129" s="163"/>
      <c r="C129" s="96"/>
      <c r="D129" s="96"/>
      <c r="E129" s="96"/>
      <c r="F129" s="161">
        <f>SUM(F128+G128+H128+I128)</f>
        <v>375</v>
      </c>
      <c r="G129" s="161"/>
      <c r="H129" s="161"/>
      <c r="I129" s="161"/>
      <c r="J129" s="97"/>
      <c r="K129" s="161">
        <f>SUM(K128+L128+M128+N128)</f>
        <v>390</v>
      </c>
      <c r="L129" s="161"/>
      <c r="M129" s="161"/>
      <c r="N129" s="161"/>
      <c r="O129" s="48"/>
      <c r="P129" s="161">
        <f>SUM(P128+Q128+R128+S128)</f>
        <v>215</v>
      </c>
      <c r="Q129" s="161"/>
      <c r="R129" s="161"/>
      <c r="S129" s="161"/>
      <c r="T129" s="48"/>
      <c r="U129" s="161">
        <f>SUM(U128+V128+W128+X128)</f>
        <v>185</v>
      </c>
      <c r="V129" s="161"/>
      <c r="W129" s="161"/>
      <c r="X129" s="161"/>
      <c r="Y129" s="48"/>
      <c r="Z129" s="8"/>
      <c r="AA129" s="98"/>
    </row>
    <row r="130" spans="1:27" s="25" customFormat="1" ht="20.100000000000001" customHeight="1">
      <c r="A130" s="131" t="s">
        <v>130</v>
      </c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3"/>
    </row>
    <row r="131" spans="1:27" s="25" customFormat="1" ht="20.100000000000001" customHeight="1">
      <c r="A131" s="15">
        <v>91</v>
      </c>
      <c r="B131" s="89" t="s">
        <v>131</v>
      </c>
      <c r="C131" s="8"/>
      <c r="D131" s="8">
        <v>1</v>
      </c>
      <c r="E131" s="8"/>
      <c r="F131" s="17"/>
      <c r="G131" s="17">
        <v>30</v>
      </c>
      <c r="H131" s="17"/>
      <c r="I131" s="17"/>
      <c r="J131" s="17">
        <v>3</v>
      </c>
      <c r="K131" s="18"/>
      <c r="L131" s="18"/>
      <c r="M131" s="18"/>
      <c r="N131" s="18"/>
      <c r="O131" s="18"/>
      <c r="P131" s="19"/>
      <c r="Q131" s="19"/>
      <c r="R131" s="19"/>
      <c r="S131" s="19"/>
      <c r="T131" s="19"/>
      <c r="U131" s="20"/>
      <c r="V131" s="20"/>
      <c r="W131" s="20"/>
      <c r="X131" s="20"/>
      <c r="Y131" s="20"/>
      <c r="Z131" s="21">
        <f>SUM(F131:Y131)-AA131</f>
        <v>30</v>
      </c>
      <c r="AA131" s="22">
        <f>SUM(J131+O131+T131+Y131)</f>
        <v>3</v>
      </c>
    </row>
    <row r="132" spans="1:27" s="25" customFormat="1" ht="20.100000000000001" customHeight="1">
      <c r="A132" s="15">
        <v>92</v>
      </c>
      <c r="B132" s="89" t="s">
        <v>132</v>
      </c>
      <c r="C132" s="8">
        <v>2</v>
      </c>
      <c r="D132" s="8"/>
      <c r="E132" s="8"/>
      <c r="F132" s="17"/>
      <c r="G132" s="17"/>
      <c r="H132" s="17"/>
      <c r="I132" s="17"/>
      <c r="J132" s="17"/>
      <c r="K132" s="18"/>
      <c r="L132" s="18">
        <v>30</v>
      </c>
      <c r="M132" s="18"/>
      <c r="N132" s="18"/>
      <c r="O132" s="18">
        <v>3</v>
      </c>
      <c r="P132" s="19"/>
      <c r="Q132" s="19"/>
      <c r="R132" s="19"/>
      <c r="S132" s="19"/>
      <c r="T132" s="19"/>
      <c r="U132" s="20"/>
      <c r="V132" s="20"/>
      <c r="W132" s="20"/>
      <c r="X132" s="20"/>
      <c r="Y132" s="20"/>
      <c r="Z132" s="21">
        <f t="shared" ref="Z132:Z145" si="30">SUM(F132:Y132)-AA132</f>
        <v>30</v>
      </c>
      <c r="AA132" s="22">
        <f t="shared" ref="AA132:AA145" si="31">SUM(J132+O132+T132+Y132)</f>
        <v>3</v>
      </c>
    </row>
    <row r="133" spans="1:27" s="25" customFormat="1" ht="20.100000000000001" customHeight="1">
      <c r="A133" s="15">
        <v>93</v>
      </c>
      <c r="B133" s="89" t="s">
        <v>133</v>
      </c>
      <c r="C133" s="8">
        <v>3</v>
      </c>
      <c r="D133" s="8"/>
      <c r="E133" s="8"/>
      <c r="F133" s="17"/>
      <c r="G133" s="17"/>
      <c r="H133" s="17"/>
      <c r="I133" s="17"/>
      <c r="J133" s="17"/>
      <c r="K133" s="18"/>
      <c r="L133" s="18"/>
      <c r="M133" s="18"/>
      <c r="N133" s="18"/>
      <c r="O133" s="18"/>
      <c r="P133" s="19"/>
      <c r="Q133" s="19">
        <v>30</v>
      </c>
      <c r="R133" s="19"/>
      <c r="S133" s="19"/>
      <c r="T133" s="19">
        <v>3</v>
      </c>
      <c r="U133" s="20"/>
      <c r="V133" s="20"/>
      <c r="W133" s="20"/>
      <c r="X133" s="20"/>
      <c r="Y133" s="20"/>
      <c r="Z133" s="21">
        <f t="shared" si="30"/>
        <v>30</v>
      </c>
      <c r="AA133" s="22">
        <f t="shared" si="31"/>
        <v>3</v>
      </c>
    </row>
    <row r="134" spans="1:27" s="25" customFormat="1" ht="35.1" customHeight="1">
      <c r="A134" s="15">
        <v>94</v>
      </c>
      <c r="B134" s="89" t="s">
        <v>134</v>
      </c>
      <c r="C134" s="8"/>
      <c r="D134" s="8">
        <v>1</v>
      </c>
      <c r="E134" s="8"/>
      <c r="F134" s="17"/>
      <c r="G134" s="17">
        <v>30</v>
      </c>
      <c r="H134" s="17"/>
      <c r="I134" s="17"/>
      <c r="J134" s="17">
        <v>2</v>
      </c>
      <c r="K134" s="18"/>
      <c r="L134" s="18"/>
      <c r="M134" s="18"/>
      <c r="N134" s="18"/>
      <c r="O134" s="18"/>
      <c r="P134" s="19"/>
      <c r="Q134" s="19"/>
      <c r="R134" s="19"/>
      <c r="S134" s="19"/>
      <c r="T134" s="19"/>
      <c r="U134" s="20"/>
      <c r="V134" s="20"/>
      <c r="W134" s="20"/>
      <c r="X134" s="20"/>
      <c r="Y134" s="20"/>
      <c r="Z134" s="21">
        <f t="shared" si="30"/>
        <v>30</v>
      </c>
      <c r="AA134" s="22">
        <f t="shared" si="31"/>
        <v>2</v>
      </c>
    </row>
    <row r="135" spans="1:27" s="25" customFormat="1" ht="35.1" customHeight="1">
      <c r="A135" s="15">
        <v>95</v>
      </c>
      <c r="B135" s="89" t="s">
        <v>134</v>
      </c>
      <c r="C135" s="8"/>
      <c r="D135" s="8">
        <v>3</v>
      </c>
      <c r="E135" s="8"/>
      <c r="F135" s="17"/>
      <c r="G135" s="17"/>
      <c r="H135" s="17"/>
      <c r="I135" s="17"/>
      <c r="J135" s="17"/>
      <c r="K135" s="18"/>
      <c r="L135" s="18"/>
      <c r="M135" s="18"/>
      <c r="N135" s="18"/>
      <c r="O135" s="18"/>
      <c r="P135" s="19"/>
      <c r="Q135" s="19">
        <v>30</v>
      </c>
      <c r="R135" s="19"/>
      <c r="S135" s="19"/>
      <c r="T135" s="19">
        <v>2</v>
      </c>
      <c r="U135" s="20"/>
      <c r="V135" s="20"/>
      <c r="W135" s="20"/>
      <c r="X135" s="20"/>
      <c r="Y135" s="20"/>
      <c r="Z135" s="21">
        <f t="shared" si="30"/>
        <v>30</v>
      </c>
      <c r="AA135" s="22">
        <f t="shared" si="31"/>
        <v>2</v>
      </c>
    </row>
    <row r="136" spans="1:27" s="25" customFormat="1" ht="35.1" customHeight="1">
      <c r="A136" s="15">
        <v>96</v>
      </c>
      <c r="B136" s="99" t="s">
        <v>135</v>
      </c>
      <c r="C136" s="8"/>
      <c r="D136" s="8">
        <v>1</v>
      </c>
      <c r="E136" s="8"/>
      <c r="F136" s="17"/>
      <c r="G136" s="17"/>
      <c r="H136" s="17">
        <v>30</v>
      </c>
      <c r="I136" s="17"/>
      <c r="J136" s="17">
        <v>3</v>
      </c>
      <c r="K136" s="18"/>
      <c r="L136" s="18"/>
      <c r="M136" s="18"/>
      <c r="N136" s="18"/>
      <c r="O136" s="18"/>
      <c r="P136" s="19"/>
      <c r="Q136" s="19"/>
      <c r="R136" s="19"/>
      <c r="S136" s="19"/>
      <c r="T136" s="19"/>
      <c r="U136" s="20"/>
      <c r="V136" s="20"/>
      <c r="W136" s="20"/>
      <c r="X136" s="20"/>
      <c r="Y136" s="20"/>
      <c r="Z136" s="21">
        <f t="shared" si="30"/>
        <v>30</v>
      </c>
      <c r="AA136" s="22">
        <f t="shared" si="31"/>
        <v>3</v>
      </c>
    </row>
    <row r="137" spans="1:27" s="25" customFormat="1" ht="35.1" customHeight="1">
      <c r="A137" s="15">
        <v>97</v>
      </c>
      <c r="B137" s="100" t="s">
        <v>135</v>
      </c>
      <c r="C137" s="8"/>
      <c r="D137" s="8">
        <v>3</v>
      </c>
      <c r="E137" s="8"/>
      <c r="F137" s="17"/>
      <c r="G137" s="17"/>
      <c r="H137" s="17"/>
      <c r="I137" s="17"/>
      <c r="J137" s="17"/>
      <c r="K137" s="18"/>
      <c r="L137" s="18"/>
      <c r="M137" s="18"/>
      <c r="N137" s="18"/>
      <c r="O137" s="18"/>
      <c r="P137" s="19"/>
      <c r="Q137" s="19"/>
      <c r="R137" s="19">
        <v>30</v>
      </c>
      <c r="S137" s="19"/>
      <c r="T137" s="19">
        <v>3</v>
      </c>
      <c r="U137" s="20"/>
      <c r="V137" s="20"/>
      <c r="W137" s="20"/>
      <c r="X137" s="20"/>
      <c r="Y137" s="20"/>
      <c r="Z137" s="21">
        <f t="shared" si="30"/>
        <v>30</v>
      </c>
      <c r="AA137" s="22">
        <f t="shared" si="31"/>
        <v>3</v>
      </c>
    </row>
    <row r="138" spans="1:27" s="25" customFormat="1" ht="35.1" customHeight="1">
      <c r="A138" s="15">
        <v>98</v>
      </c>
      <c r="B138" s="89" t="s">
        <v>136</v>
      </c>
      <c r="C138" s="8"/>
      <c r="D138" s="8">
        <v>1</v>
      </c>
      <c r="E138" s="8"/>
      <c r="F138" s="17"/>
      <c r="G138" s="17"/>
      <c r="H138" s="17">
        <v>30</v>
      </c>
      <c r="I138" s="17"/>
      <c r="J138" s="17">
        <v>3</v>
      </c>
      <c r="K138" s="18"/>
      <c r="L138" s="18"/>
      <c r="M138" s="18"/>
      <c r="N138" s="18"/>
      <c r="O138" s="18"/>
      <c r="P138" s="19"/>
      <c r="Q138" s="19"/>
      <c r="R138" s="19"/>
      <c r="S138" s="19"/>
      <c r="T138" s="19"/>
      <c r="U138" s="20"/>
      <c r="V138" s="20"/>
      <c r="W138" s="20"/>
      <c r="X138" s="20"/>
      <c r="Y138" s="20"/>
      <c r="Z138" s="21">
        <f t="shared" si="30"/>
        <v>30</v>
      </c>
      <c r="AA138" s="22">
        <f t="shared" si="31"/>
        <v>3</v>
      </c>
    </row>
    <row r="139" spans="1:27" s="25" customFormat="1" ht="35.1" customHeight="1">
      <c r="A139" s="15">
        <v>99</v>
      </c>
      <c r="B139" s="89" t="s">
        <v>136</v>
      </c>
      <c r="C139" s="8"/>
      <c r="D139" s="8">
        <v>3</v>
      </c>
      <c r="E139" s="8"/>
      <c r="F139" s="17"/>
      <c r="G139" s="17"/>
      <c r="H139" s="17"/>
      <c r="I139" s="17"/>
      <c r="J139" s="17"/>
      <c r="K139" s="18"/>
      <c r="L139" s="18"/>
      <c r="M139" s="18"/>
      <c r="N139" s="18"/>
      <c r="O139" s="18"/>
      <c r="P139" s="19"/>
      <c r="Q139" s="19"/>
      <c r="R139" s="19">
        <v>30</v>
      </c>
      <c r="S139" s="19"/>
      <c r="T139" s="19">
        <v>3</v>
      </c>
      <c r="U139" s="20"/>
      <c r="V139" s="20"/>
      <c r="W139" s="20"/>
      <c r="X139" s="20"/>
      <c r="Y139" s="20"/>
      <c r="Z139" s="21">
        <f t="shared" si="30"/>
        <v>30</v>
      </c>
      <c r="AA139" s="22">
        <f t="shared" si="31"/>
        <v>3</v>
      </c>
    </row>
    <row r="140" spans="1:27" s="25" customFormat="1" ht="35.1" customHeight="1">
      <c r="A140" s="15">
        <v>100</v>
      </c>
      <c r="B140" s="89" t="s">
        <v>137</v>
      </c>
      <c r="C140" s="8"/>
      <c r="D140" s="8">
        <v>2</v>
      </c>
      <c r="E140" s="8"/>
      <c r="F140" s="17"/>
      <c r="G140" s="17"/>
      <c r="H140" s="17"/>
      <c r="I140" s="17"/>
      <c r="J140" s="17"/>
      <c r="K140" s="18"/>
      <c r="L140" s="18"/>
      <c r="M140" s="18">
        <v>30</v>
      </c>
      <c r="N140" s="18"/>
      <c r="O140" s="18">
        <v>3</v>
      </c>
      <c r="P140" s="19"/>
      <c r="Q140" s="19"/>
      <c r="R140" s="19"/>
      <c r="S140" s="19"/>
      <c r="T140" s="19"/>
      <c r="U140" s="20"/>
      <c r="V140" s="20"/>
      <c r="W140" s="20"/>
      <c r="X140" s="20"/>
      <c r="Y140" s="20"/>
      <c r="Z140" s="21">
        <f t="shared" si="30"/>
        <v>30</v>
      </c>
      <c r="AA140" s="22">
        <f t="shared" si="31"/>
        <v>3</v>
      </c>
    </row>
    <row r="141" spans="1:27" s="25" customFormat="1" ht="35.1" customHeight="1">
      <c r="A141" s="15">
        <v>101</v>
      </c>
      <c r="B141" s="89" t="s">
        <v>137</v>
      </c>
      <c r="C141" s="8"/>
      <c r="D141" s="8">
        <v>4</v>
      </c>
      <c r="E141" s="8"/>
      <c r="F141" s="17"/>
      <c r="G141" s="17"/>
      <c r="H141" s="17"/>
      <c r="I141" s="17"/>
      <c r="J141" s="17"/>
      <c r="K141" s="18"/>
      <c r="L141" s="18"/>
      <c r="M141" s="18"/>
      <c r="N141" s="18"/>
      <c r="O141" s="18"/>
      <c r="P141" s="19"/>
      <c r="Q141" s="19"/>
      <c r="R141" s="19"/>
      <c r="S141" s="19"/>
      <c r="T141" s="19"/>
      <c r="U141" s="20"/>
      <c r="V141" s="20"/>
      <c r="W141" s="20">
        <v>30</v>
      </c>
      <c r="X141" s="20"/>
      <c r="Y141" s="20">
        <v>3</v>
      </c>
      <c r="Z141" s="21">
        <f t="shared" si="30"/>
        <v>30</v>
      </c>
      <c r="AA141" s="22">
        <f t="shared" si="31"/>
        <v>3</v>
      </c>
    </row>
    <row r="142" spans="1:27" s="25" customFormat="1" ht="20.100000000000001" customHeight="1">
      <c r="A142" s="15">
        <v>102</v>
      </c>
      <c r="B142" s="89" t="s">
        <v>138</v>
      </c>
      <c r="C142" s="8"/>
      <c r="D142" s="8">
        <v>2</v>
      </c>
      <c r="E142" s="8"/>
      <c r="F142" s="17"/>
      <c r="G142" s="17"/>
      <c r="H142" s="17"/>
      <c r="I142" s="17"/>
      <c r="J142" s="17"/>
      <c r="K142" s="18"/>
      <c r="L142" s="18">
        <v>30</v>
      </c>
      <c r="M142" s="18"/>
      <c r="N142" s="18"/>
      <c r="O142" s="18">
        <v>2</v>
      </c>
      <c r="P142" s="19"/>
      <c r="Q142" s="19"/>
      <c r="R142" s="19"/>
      <c r="S142" s="19"/>
      <c r="T142" s="19"/>
      <c r="U142" s="20"/>
      <c r="V142" s="20"/>
      <c r="W142" s="20"/>
      <c r="X142" s="20"/>
      <c r="Y142" s="20"/>
      <c r="Z142" s="21">
        <f t="shared" si="30"/>
        <v>30</v>
      </c>
      <c r="AA142" s="22">
        <f t="shared" si="31"/>
        <v>2</v>
      </c>
    </row>
    <row r="143" spans="1:27" s="25" customFormat="1" ht="20.100000000000001" customHeight="1">
      <c r="A143" s="15">
        <v>103</v>
      </c>
      <c r="B143" s="89" t="s">
        <v>138</v>
      </c>
      <c r="C143" s="8"/>
      <c r="D143" s="8">
        <v>4</v>
      </c>
      <c r="E143" s="8"/>
      <c r="F143" s="17"/>
      <c r="G143" s="17" t="s">
        <v>139</v>
      </c>
      <c r="H143" s="17"/>
      <c r="I143" s="17"/>
      <c r="J143" s="17"/>
      <c r="K143" s="18"/>
      <c r="L143" s="18"/>
      <c r="M143" s="18"/>
      <c r="N143" s="18"/>
      <c r="O143" s="18"/>
      <c r="P143" s="19"/>
      <c r="Q143" s="19"/>
      <c r="R143" s="19"/>
      <c r="S143" s="19"/>
      <c r="T143" s="19"/>
      <c r="U143" s="20"/>
      <c r="V143" s="20">
        <v>30</v>
      </c>
      <c r="W143" s="20"/>
      <c r="X143" s="20"/>
      <c r="Y143" s="20">
        <v>2</v>
      </c>
      <c r="Z143" s="21">
        <f t="shared" si="30"/>
        <v>30</v>
      </c>
      <c r="AA143" s="22">
        <f t="shared" si="31"/>
        <v>2</v>
      </c>
    </row>
    <row r="144" spans="1:27" s="25" customFormat="1" ht="20.100000000000001" customHeight="1">
      <c r="A144" s="15">
        <v>104</v>
      </c>
      <c r="B144" s="89" t="s">
        <v>140</v>
      </c>
      <c r="C144" s="8"/>
      <c r="D144" s="8">
        <v>3</v>
      </c>
      <c r="E144" s="8"/>
      <c r="F144" s="17"/>
      <c r="G144" s="17"/>
      <c r="H144" s="17"/>
      <c r="I144" s="17"/>
      <c r="J144" s="17"/>
      <c r="K144" s="18"/>
      <c r="L144" s="18"/>
      <c r="M144" s="18">
        <v>30</v>
      </c>
      <c r="N144" s="18"/>
      <c r="O144" s="18">
        <v>3</v>
      </c>
      <c r="P144" s="19"/>
      <c r="Q144" s="19"/>
      <c r="R144" s="19"/>
      <c r="S144" s="19"/>
      <c r="T144" s="19"/>
      <c r="U144" s="20"/>
      <c r="V144" s="20"/>
      <c r="W144" s="20"/>
      <c r="X144" s="20"/>
      <c r="Y144" s="20"/>
      <c r="Z144" s="21">
        <f t="shared" si="30"/>
        <v>30</v>
      </c>
      <c r="AA144" s="22">
        <f t="shared" si="31"/>
        <v>3</v>
      </c>
    </row>
    <row r="145" spans="1:27" s="25" customFormat="1" ht="20.100000000000001" customHeight="1">
      <c r="A145" s="15">
        <v>105</v>
      </c>
      <c r="B145" s="89" t="s">
        <v>141</v>
      </c>
      <c r="C145" s="8"/>
      <c r="D145" s="8">
        <v>4</v>
      </c>
      <c r="E145" s="8"/>
      <c r="F145" s="17"/>
      <c r="G145" s="17"/>
      <c r="H145" s="17"/>
      <c r="I145" s="17"/>
      <c r="J145" s="17"/>
      <c r="K145" s="18"/>
      <c r="L145" s="18"/>
      <c r="M145" s="18"/>
      <c r="N145" s="18"/>
      <c r="O145" s="18"/>
      <c r="P145" s="19"/>
      <c r="Q145" s="19"/>
      <c r="R145" s="19"/>
      <c r="S145" s="19"/>
      <c r="T145" s="19"/>
      <c r="U145" s="20"/>
      <c r="V145" s="20"/>
      <c r="W145" s="20">
        <v>30</v>
      </c>
      <c r="X145" s="20"/>
      <c r="Y145" s="20">
        <v>3</v>
      </c>
      <c r="Z145" s="21">
        <f t="shared" si="30"/>
        <v>30</v>
      </c>
      <c r="AA145" s="22">
        <f t="shared" si="31"/>
        <v>3</v>
      </c>
    </row>
    <row r="146" spans="1:27" ht="20.100000000000001" customHeight="1">
      <c r="A146" s="101"/>
      <c r="B146" s="35" t="s">
        <v>42</v>
      </c>
      <c r="C146" s="102"/>
      <c r="D146" s="102"/>
      <c r="E146" s="102"/>
      <c r="F146" s="93">
        <f>SUM(F131:F145)</f>
        <v>0</v>
      </c>
      <c r="G146" s="93">
        <f t="shared" ref="G146:AA146" si="32">SUM(G131:G145)</f>
        <v>60</v>
      </c>
      <c r="H146" s="93">
        <f t="shared" si="32"/>
        <v>60</v>
      </c>
      <c r="I146" s="93">
        <f t="shared" si="32"/>
        <v>0</v>
      </c>
      <c r="J146" s="8">
        <f t="shared" si="32"/>
        <v>11</v>
      </c>
      <c r="K146" s="93">
        <f t="shared" si="32"/>
        <v>0</v>
      </c>
      <c r="L146" s="93">
        <f t="shared" si="32"/>
        <v>60</v>
      </c>
      <c r="M146" s="93">
        <f t="shared" si="32"/>
        <v>60</v>
      </c>
      <c r="N146" s="93">
        <f t="shared" si="32"/>
        <v>0</v>
      </c>
      <c r="O146" s="8">
        <f t="shared" si="32"/>
        <v>11</v>
      </c>
      <c r="P146" s="93">
        <f t="shared" si="32"/>
        <v>0</v>
      </c>
      <c r="Q146" s="93">
        <f t="shared" si="32"/>
        <v>60</v>
      </c>
      <c r="R146" s="93">
        <f t="shared" si="32"/>
        <v>60</v>
      </c>
      <c r="S146" s="93">
        <f t="shared" si="32"/>
        <v>0</v>
      </c>
      <c r="T146" s="8">
        <f t="shared" si="32"/>
        <v>11</v>
      </c>
      <c r="U146" s="93">
        <f t="shared" si="32"/>
        <v>0</v>
      </c>
      <c r="V146" s="93">
        <f t="shared" si="32"/>
        <v>30</v>
      </c>
      <c r="W146" s="93">
        <f t="shared" si="32"/>
        <v>60</v>
      </c>
      <c r="X146" s="93">
        <f t="shared" si="32"/>
        <v>0</v>
      </c>
      <c r="Y146" s="8">
        <f t="shared" si="32"/>
        <v>8</v>
      </c>
      <c r="Z146" s="93">
        <f t="shared" si="32"/>
        <v>450</v>
      </c>
      <c r="AA146" s="94">
        <f t="shared" si="32"/>
        <v>41</v>
      </c>
    </row>
    <row r="147" spans="1:27" ht="35.1" customHeight="1">
      <c r="A147" s="146" t="s">
        <v>142</v>
      </c>
      <c r="B147" s="147"/>
      <c r="C147" s="147"/>
      <c r="D147" s="147"/>
      <c r="E147" s="147"/>
      <c r="F147" s="61">
        <f>SUM(F26+F106+F146)</f>
        <v>60</v>
      </c>
      <c r="G147" s="61">
        <f>SUM(G26+G106+G146)</f>
        <v>90</v>
      </c>
      <c r="H147" s="61">
        <f>SUM(H26+H106+H146)</f>
        <v>150</v>
      </c>
      <c r="I147" s="61">
        <f>SUM(I26+I106+I146)</f>
        <v>30</v>
      </c>
      <c r="J147" s="8">
        <f>SUM(J26+J106+J146)</f>
        <v>28</v>
      </c>
      <c r="K147" s="61">
        <f>SUM(K26+K106+K146)</f>
        <v>0</v>
      </c>
      <c r="L147" s="61">
        <f>SUM(L26+L106+L146)</f>
        <v>60</v>
      </c>
      <c r="M147" s="61">
        <f>SUM(M26+M106+M146)</f>
        <v>300</v>
      </c>
      <c r="N147" s="61">
        <f>SUM(N26+N106+N146)</f>
        <v>30</v>
      </c>
      <c r="O147" s="8">
        <f>SUM(O26+O106+O146)</f>
        <v>32</v>
      </c>
      <c r="P147" s="61">
        <f>SUM(P26+P106+P146)</f>
        <v>30</v>
      </c>
      <c r="Q147" s="61">
        <f>SUM(Q26+Q106+Q146)</f>
        <v>60</v>
      </c>
      <c r="R147" s="61">
        <f>SUM(R26+R106+R146)</f>
        <v>110</v>
      </c>
      <c r="S147" s="61">
        <f>SUM(S26+S106+S146)</f>
        <v>30</v>
      </c>
      <c r="T147" s="8">
        <f>SUM(T26+T106+T146)</f>
        <v>29</v>
      </c>
      <c r="U147" s="61">
        <f>SUM(U26+U106+U146)</f>
        <v>30</v>
      </c>
      <c r="V147" s="61">
        <f>SUM(V26+V106+V146)</f>
        <v>45</v>
      </c>
      <c r="W147" s="61">
        <f>SUM(W26+W106+W146)</f>
        <v>110</v>
      </c>
      <c r="X147" s="61">
        <f>SUM(X26+X106+X146)</f>
        <v>30</v>
      </c>
      <c r="Y147" s="8">
        <f>SUM(Y26+Y106+Y146)</f>
        <v>31</v>
      </c>
      <c r="Z147" s="61">
        <f>SUM(Z26+Z106+Z146)</f>
        <v>1165</v>
      </c>
      <c r="AA147" s="95">
        <f>SUM(AA26+AA106+AA146)</f>
        <v>120</v>
      </c>
    </row>
    <row r="148" spans="1:27" ht="20.100000000000001" customHeight="1" thickBot="1">
      <c r="A148" s="164" t="s">
        <v>74</v>
      </c>
      <c r="B148" s="165"/>
      <c r="C148" s="103"/>
      <c r="D148" s="103"/>
      <c r="E148" s="103"/>
      <c r="F148" s="160">
        <f>SUM(F147+G147+H147+I147)</f>
        <v>330</v>
      </c>
      <c r="G148" s="160"/>
      <c r="H148" s="160"/>
      <c r="I148" s="160"/>
      <c r="J148" s="104"/>
      <c r="K148" s="160">
        <f>SUM(K147+L147+M147+N147)</f>
        <v>390</v>
      </c>
      <c r="L148" s="160"/>
      <c r="M148" s="160"/>
      <c r="N148" s="160"/>
      <c r="O148" s="104"/>
      <c r="P148" s="160">
        <f>SUM(P147+Q147+R147+S147)</f>
        <v>230</v>
      </c>
      <c r="Q148" s="160"/>
      <c r="R148" s="160"/>
      <c r="S148" s="160"/>
      <c r="T148" s="105"/>
      <c r="U148" s="160">
        <f>SUM(U147+V147+W147+X147)</f>
        <v>215</v>
      </c>
      <c r="V148" s="160"/>
      <c r="W148" s="160"/>
      <c r="X148" s="160"/>
      <c r="Y148" s="105"/>
      <c r="Z148" s="104"/>
      <c r="AA148" s="106"/>
    </row>
    <row r="149" spans="1:27" ht="20.100000000000001" customHeight="1">
      <c r="A149" s="1"/>
      <c r="B149" s="1"/>
      <c r="C149" s="1"/>
      <c r="D149" s="1"/>
      <c r="E149" s="1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20.100000000000001" customHeight="1">
      <c r="A150" s="107"/>
      <c r="B150" s="3" t="s">
        <v>143</v>
      </c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20.100000000000001" customHeight="1">
      <c r="A151" s="107"/>
      <c r="B151" s="108" t="s">
        <v>144</v>
      </c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20.100000000000001" customHeight="1">
      <c r="A152" s="107"/>
      <c r="B152" s="3" t="s">
        <v>145</v>
      </c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20.100000000000001" customHeight="1">
      <c r="A153" s="107"/>
      <c r="B153" s="3" t="s">
        <v>146</v>
      </c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20.100000000000001" customHeight="1">
      <c r="A154" s="107"/>
      <c r="B154" s="3" t="s">
        <v>147</v>
      </c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20.100000000000001" customHeight="1">
      <c r="A155" s="107"/>
      <c r="B155" s="3" t="s">
        <v>148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20.100000000000001" customHeight="1">
      <c r="A156" s="107"/>
      <c r="B156" s="3" t="s">
        <v>149</v>
      </c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20.100000000000001" customHeight="1">
      <c r="A157" s="107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20.100000000000001" customHeight="1">
      <c r="B158" s="2"/>
      <c r="C158" s="2"/>
      <c r="D158" s="2"/>
      <c r="E158" s="2"/>
      <c r="F158" s="2"/>
      <c r="G158" s="2"/>
      <c r="H158" s="109"/>
      <c r="I158" s="109"/>
      <c r="J158" s="109"/>
      <c r="K158" s="109"/>
      <c r="L158" s="13"/>
      <c r="M158" s="109"/>
      <c r="N158" s="109"/>
      <c r="O158" s="109"/>
      <c r="P158" s="109"/>
      <c r="Q158" s="109"/>
      <c r="R158" s="109"/>
      <c r="S158" s="109"/>
      <c r="T158" s="109"/>
      <c r="U158" s="109"/>
      <c r="V158" s="13"/>
      <c r="W158" s="13"/>
      <c r="X158" s="13"/>
      <c r="Y158" s="13"/>
      <c r="Z158" s="13"/>
      <c r="AA158" s="13"/>
    </row>
    <row r="159" spans="1:27" ht="15" customHeight="1">
      <c r="B159" s="2"/>
      <c r="C159" s="2"/>
      <c r="D159" s="2"/>
      <c r="E159" s="2"/>
      <c r="F159" s="2"/>
      <c r="G159" s="2"/>
    </row>
    <row r="160" spans="1:27">
      <c r="B160" s="2"/>
    </row>
  </sheetData>
  <mergeCells count="58">
    <mergeCell ref="U148:X148"/>
    <mergeCell ref="U129:X129"/>
    <mergeCell ref="A128:E128"/>
    <mergeCell ref="A127:B127"/>
    <mergeCell ref="A130:AA130"/>
    <mergeCell ref="A147:E147"/>
    <mergeCell ref="F148:I148"/>
    <mergeCell ref="K148:N148"/>
    <mergeCell ref="P148:S148"/>
    <mergeCell ref="F129:I129"/>
    <mergeCell ref="K129:N129"/>
    <mergeCell ref="P129:S129"/>
    <mergeCell ref="A129:B129"/>
    <mergeCell ref="A148:B148"/>
    <mergeCell ref="A27:AA27"/>
    <mergeCell ref="U61:X61"/>
    <mergeCell ref="A95:AA95"/>
    <mergeCell ref="A107:AA107"/>
    <mergeCell ref="A96:AA96"/>
    <mergeCell ref="A106:B106"/>
    <mergeCell ref="A85:B85"/>
    <mergeCell ref="A92:B92"/>
    <mergeCell ref="P94:S94"/>
    <mergeCell ref="A93:E93"/>
    <mergeCell ref="F94:I94"/>
    <mergeCell ref="K94:N94"/>
    <mergeCell ref="U94:X94"/>
    <mergeCell ref="A28:AA28"/>
    <mergeCell ref="F61:I61"/>
    <mergeCell ref="K61:N61"/>
    <mergeCell ref="P61:S61"/>
    <mergeCell ref="A108:AA108"/>
    <mergeCell ref="A63:AA63"/>
    <mergeCell ref="A62:AA62"/>
    <mergeCell ref="A29:AA29"/>
    <mergeCell ref="A45:AA45"/>
    <mergeCell ref="A46:AA46"/>
    <mergeCell ref="A53:AA53"/>
    <mergeCell ref="A60:E60"/>
    <mergeCell ref="A61:B61"/>
    <mergeCell ref="A94:B94"/>
    <mergeCell ref="A86:AA86"/>
    <mergeCell ref="A26:B26"/>
    <mergeCell ref="A1:AA1"/>
    <mergeCell ref="A8:E8"/>
    <mergeCell ref="F8:AA8"/>
    <mergeCell ref="A9:A11"/>
    <mergeCell ref="B9:B11"/>
    <mergeCell ref="C9:E10"/>
    <mergeCell ref="F9:O9"/>
    <mergeCell ref="P9:Y9"/>
    <mergeCell ref="Z9:Z11"/>
    <mergeCell ref="AA9:AA11"/>
    <mergeCell ref="F10:J10"/>
    <mergeCell ref="K10:O10"/>
    <mergeCell ref="P10:T10"/>
    <mergeCell ref="U10:Y10"/>
    <mergeCell ref="A12:AA12"/>
  </mergeCells>
  <pageMargins left="0.7" right="0.7" top="0.75" bottom="0.75" header="0.3" footer="0.3"/>
  <pageSetup paperSize="9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21FFEEB86DE24498D2D40DB267525A" ma:contentTypeVersion="14" ma:contentTypeDescription="Create a new document." ma:contentTypeScope="" ma:versionID="522c354edd40f2adb709bf910b718132">
  <xsd:schema xmlns:xsd="http://www.w3.org/2001/XMLSchema" xmlns:xs="http://www.w3.org/2001/XMLSchema" xmlns:p="http://schemas.microsoft.com/office/2006/metadata/properties" xmlns:ns3="f97ec8c9-28cc-4886-8b17-bda15eea0f81" xmlns:ns4="7eb4246f-6093-4b72-99d1-97353ffa84fb" targetNamespace="http://schemas.microsoft.com/office/2006/metadata/properties" ma:root="true" ma:fieldsID="c90201234d8303de771b7bb07fb3e675" ns3:_="" ns4:_="">
    <xsd:import namespace="f97ec8c9-28cc-4886-8b17-bda15eea0f81"/>
    <xsd:import namespace="7eb4246f-6093-4b72-99d1-97353ffa84f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7ec8c9-28cc-4886-8b17-bda15eea0f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b4246f-6093-4b72-99d1-97353ffa84f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97ec8c9-28cc-4886-8b17-bda15eea0f81" xsi:nil="true"/>
  </documentManagement>
</p:properties>
</file>

<file path=customXml/itemProps1.xml><?xml version="1.0" encoding="utf-8"?>
<ds:datastoreItem xmlns:ds="http://schemas.openxmlformats.org/officeDocument/2006/customXml" ds:itemID="{B5E2107A-910E-4153-9C61-21562609BDCE}"/>
</file>

<file path=customXml/itemProps2.xml><?xml version="1.0" encoding="utf-8"?>
<ds:datastoreItem xmlns:ds="http://schemas.openxmlformats.org/officeDocument/2006/customXml" ds:itemID="{AF132E89-5FB8-46E3-B524-37AD9EBA1225}"/>
</file>

<file path=customXml/itemProps3.xml><?xml version="1.0" encoding="utf-8"?>
<ds:datastoreItem xmlns:ds="http://schemas.openxmlformats.org/officeDocument/2006/customXml" ds:itemID="{46DFC440-A2F7-47D8-B751-69581D78E3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MWS</dc:creator>
  <cp:keywords/>
  <dc:description/>
  <cp:lastModifiedBy>Grzegorz Kotłowski</cp:lastModifiedBy>
  <cp:revision/>
  <dcterms:created xsi:type="dcterms:W3CDTF">2022-05-13T11:44:01Z</dcterms:created>
  <dcterms:modified xsi:type="dcterms:W3CDTF">2023-02-13T11:09:46Z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0x010100A121FFEEB86DE24498D2D40DB267525A</vt:lpwstr>
  </property>
</Properties>
</file>