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studugedu-my.sharepoint.com/personal/grzegorz_kotlowski_ug_edu_pl/Documents/Dokumenty/Zmiany planów studiów/2025-26/007 - Plany studiów obowiązujące w roku akademickim 2024-25 - 114 planów/Instytut Rusycystyki i Studiów Wschodnich - 16/Japonistyka - 2/"/>
    </mc:Choice>
  </mc:AlternateContent>
  <xr:revisionPtr revIDLastSave="89" documentId="13_ncr:1_{DD1A0771-417B-394B-983E-9BF98AB8EA5B}" xr6:coauthVersionLast="47" xr6:coauthVersionMax="47" xr10:uidLastSave="{19BDE392-B0BD-4DEF-BF98-8D5B05B4530D}"/>
  <bookViews>
    <workbookView xWindow="-120" yWindow="-120" windowWidth="29040" windowHeight="15840" tabRatio="500" xr2:uid="{00000000-000D-0000-FFFF-FFFF00000000}"/>
  </bookViews>
  <sheets>
    <sheet name="Plan studiów" sheetId="1" r:id="rId1"/>
  </sheets>
  <definedNames>
    <definedName name="_xlnm.Print_Area" localSheetId="0">'Plan studiów'!$A$1:$AK$87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0" i="1" l="1"/>
  <c r="AJ30" i="1" s="1"/>
  <c r="AK31" i="1"/>
  <c r="AJ31" i="1" s="1"/>
  <c r="AK32" i="1"/>
  <c r="AJ32" i="1" s="1"/>
  <c r="AK33" i="1"/>
  <c r="AJ33" i="1" s="1"/>
  <c r="AK34" i="1"/>
  <c r="AJ34" i="1" s="1"/>
  <c r="AJ29" i="1"/>
  <c r="AJ47" i="1"/>
  <c r="AK47" i="1"/>
  <c r="AK45" i="1"/>
  <c r="AJ45" i="1" s="1"/>
  <c r="AJ43" i="1"/>
  <c r="AK43" i="1"/>
  <c r="AJ24" i="1"/>
  <c r="AJ23" i="1"/>
  <c r="AJ20" i="1"/>
  <c r="AK20" i="1"/>
  <c r="AK75" i="1"/>
  <c r="AJ75" i="1" s="1"/>
  <c r="AK70" i="1"/>
  <c r="AJ70" i="1" s="1"/>
  <c r="AK69" i="1"/>
  <c r="AJ69" i="1" s="1"/>
  <c r="AK68" i="1"/>
  <c r="AJ68" i="1" s="1"/>
  <c r="AK67" i="1"/>
  <c r="AJ67" i="1" s="1"/>
  <c r="AK66" i="1"/>
  <c r="AJ66" i="1" s="1"/>
  <c r="AK63" i="1"/>
  <c r="AJ63" i="1" s="1"/>
  <c r="AK62" i="1"/>
  <c r="AJ62" i="1" s="1"/>
  <c r="AK61" i="1"/>
  <c r="AJ61" i="1" s="1"/>
  <c r="AK60" i="1"/>
  <c r="AJ60" i="1" s="1"/>
  <c r="AK59" i="1"/>
  <c r="AJ59" i="1" s="1"/>
  <c r="AK58" i="1"/>
  <c r="AJ58" i="1" s="1"/>
  <c r="AJ54" i="1"/>
  <c r="AK52" i="1"/>
  <c r="AJ52" i="1" s="1"/>
  <c r="AK51" i="1"/>
  <c r="AJ51" i="1" s="1"/>
  <c r="AK50" i="1"/>
  <c r="AJ50" i="1" s="1"/>
  <c r="AK41" i="1"/>
  <c r="AJ41" i="1" s="1"/>
  <c r="AK24" i="1"/>
  <c r="AK14" i="1"/>
  <c r="AJ14" i="1" s="1"/>
  <c r="AK17" i="1"/>
  <c r="AJ17" i="1" s="1"/>
  <c r="N80" i="1"/>
  <c r="M80" i="1"/>
  <c r="L80" i="1"/>
  <c r="K80" i="1"/>
  <c r="O80" i="1"/>
  <c r="O81" i="1" s="1"/>
  <c r="S80" i="1"/>
  <c r="R80" i="1"/>
  <c r="Q80" i="1"/>
  <c r="P80" i="1"/>
  <c r="T80" i="1"/>
  <c r="T81" i="1" s="1"/>
  <c r="X80" i="1"/>
  <c r="W80" i="1"/>
  <c r="V80" i="1"/>
  <c r="U80" i="1"/>
  <c r="Y80" i="1"/>
  <c r="Y81" i="1" s="1"/>
  <c r="AC80" i="1"/>
  <c r="AB80" i="1"/>
  <c r="AA80" i="1"/>
  <c r="Z80" i="1"/>
  <c r="AD80" i="1"/>
  <c r="AD81" i="1" s="1"/>
  <c r="AH80" i="1"/>
  <c r="AG80" i="1"/>
  <c r="AF80" i="1"/>
  <c r="AE80" i="1"/>
  <c r="AI80" i="1"/>
  <c r="AI81" i="1" s="1"/>
  <c r="J80" i="1"/>
  <c r="J81" i="1" s="1"/>
  <c r="AK79" i="1"/>
  <c r="AJ79" i="1" s="1"/>
  <c r="AK64" i="1"/>
  <c r="AJ64" i="1" s="1"/>
  <c r="AK65" i="1"/>
  <c r="AJ65" i="1" s="1"/>
  <c r="AK71" i="1"/>
  <c r="AJ71" i="1" s="1"/>
  <c r="AK72" i="1"/>
  <c r="AJ72" i="1" s="1"/>
  <c r="AK73" i="1"/>
  <c r="AJ73" i="1" s="1"/>
  <c r="AK74" i="1"/>
  <c r="AJ74" i="1" s="1"/>
  <c r="AK76" i="1"/>
  <c r="AJ76" i="1" s="1"/>
  <c r="AK77" i="1"/>
  <c r="AJ77" i="1" s="1"/>
  <c r="AK57" i="1"/>
  <c r="AJ57" i="1" s="1"/>
  <c r="AJ55" i="1"/>
  <c r="AK37" i="1"/>
  <c r="AJ37" i="1" s="1"/>
  <c r="AK40" i="1"/>
  <c r="AJ40" i="1" s="1"/>
  <c r="AK39" i="1"/>
  <c r="AJ39" i="1" s="1"/>
  <c r="AK36" i="1"/>
  <c r="AJ36" i="1" s="1"/>
  <c r="AK28" i="1"/>
  <c r="AJ28" i="1" s="1"/>
  <c r="AK29" i="1"/>
  <c r="AK23" i="1"/>
  <c r="AK25" i="1"/>
  <c r="AJ25" i="1" s="1"/>
  <c r="AK26" i="1"/>
  <c r="AJ26" i="1" s="1"/>
  <c r="AK11" i="1"/>
  <c r="AJ11" i="1" s="1"/>
  <c r="F80" i="1"/>
  <c r="G80" i="1"/>
  <c r="H80" i="1"/>
  <c r="I80" i="1"/>
  <c r="AK80" i="1" l="1"/>
  <c r="AK81" i="1" s="1"/>
  <c r="AE81" i="1"/>
  <c r="U81" i="1"/>
  <c r="K81" i="1"/>
  <c r="F81" i="1"/>
  <c r="Z81" i="1"/>
  <c r="P81" i="1"/>
  <c r="AJ80" i="1"/>
  <c r="AJ81" i="1" l="1"/>
</calcChain>
</file>

<file path=xl/sharedStrings.xml><?xml version="1.0" encoding="utf-8"?>
<sst xmlns="http://schemas.openxmlformats.org/spreadsheetml/2006/main" count="131" uniqueCount="106">
  <si>
    <t>PLAN STUDIÓW STACJONARNYCH PIERWSZEGO STOPNIA OD ROKU AKADEMICKIEGO 2025/26</t>
  </si>
  <si>
    <t>WYDZIAŁ: FILOLOGICZNY</t>
  </si>
  <si>
    <t>KIERUNEK: JAPONISTYKA</t>
  </si>
  <si>
    <t>PROFIL: OGÓLNOAKADEMICKI</t>
  </si>
  <si>
    <t>Rozkład godzin i punktów ECTS</t>
  </si>
  <si>
    <t>Lp.</t>
  </si>
  <si>
    <t>Przedmiot*</t>
  </si>
  <si>
    <t>Forma zaliczenia po semestrze</t>
  </si>
  <si>
    <t>I rok - rok akademicki 2025/26</t>
  </si>
  <si>
    <t>II rok - rok akademicki 2026/27</t>
  </si>
  <si>
    <t>III rok - rok akademicki 2027/28</t>
  </si>
  <si>
    <t>Razem godz.</t>
  </si>
  <si>
    <t>Razem ECTS</t>
  </si>
  <si>
    <t>1 semestr</t>
  </si>
  <si>
    <t>2 semestr</t>
  </si>
  <si>
    <t>3 semestr</t>
  </si>
  <si>
    <t>4 semestr</t>
  </si>
  <si>
    <t>5 semestr</t>
  </si>
  <si>
    <t>6 semestr</t>
  </si>
  <si>
    <t>E</t>
  </si>
  <si>
    <t>ZO</t>
  </si>
  <si>
    <t>Z</t>
  </si>
  <si>
    <t>W</t>
  </si>
  <si>
    <t>K</t>
  </si>
  <si>
    <t>ĆW</t>
  </si>
  <si>
    <t>S</t>
  </si>
  <si>
    <t>ECTS</t>
  </si>
  <si>
    <t>PRZEDMIOTY KSZTAŁCENIA OGÓLNEGO</t>
  </si>
  <si>
    <t>Praktyczna nauka języka angielskiego I**</t>
  </si>
  <si>
    <t>Praktyczna nauka języka niemieckiego I**</t>
  </si>
  <si>
    <t>Praktyczna nauka języka rosyjskiego I**</t>
  </si>
  <si>
    <t>Praktyczna nauka języka angielskiego II**</t>
  </si>
  <si>
    <t>Praktyczna nauka języka niemieckiego II**</t>
  </si>
  <si>
    <t>Praktyczna nauka języka rosyjskiego II**</t>
  </si>
  <si>
    <t>Praktyczna nauka języka angielskiego III**</t>
  </si>
  <si>
    <t>Praktyczna nauka języka niemieckiego III**</t>
  </si>
  <si>
    <t>Praktyczna nauka języka rosyjskiego III**</t>
  </si>
  <si>
    <t>Praktyczna nauka języka angielskiego IV**</t>
  </si>
  <si>
    <t>Praktyczna nauka języka niemieckiego IV**</t>
  </si>
  <si>
    <t>Praktyczna nauka języka rosyjskiego IV**</t>
  </si>
  <si>
    <t>Wychowanie fizyczne I</t>
  </si>
  <si>
    <t>Wychowanie fizyczne II</t>
  </si>
  <si>
    <t>Wykład ogólnouczelniany</t>
  </si>
  <si>
    <t>Wykład wydziałowy z dziedziny nauk społecznych</t>
  </si>
  <si>
    <t>PRZEDMIOTY KSZTAŁCENIA PODSTAWOWEGO I METODOLOGICZNEGO</t>
  </si>
  <si>
    <t>Podstawy językoznawstwa ogólnego</t>
  </si>
  <si>
    <t>Wstęp do literaturoznawstwa</t>
  </si>
  <si>
    <t>Wstęp do nauk o kulturze</t>
  </si>
  <si>
    <t>Podstawy ekonomii</t>
  </si>
  <si>
    <t>Antropologia kulturowa</t>
  </si>
  <si>
    <t>Otoczenie kulturowe w biznesie</t>
  </si>
  <si>
    <t>Technologie informacyjne</t>
  </si>
  <si>
    <t>PRZEDMIOTY KSZTAŁCENIA KIERUNKOWEGO</t>
  </si>
  <si>
    <t>Wstęp do japonologii</t>
  </si>
  <si>
    <t>Historia Japonii</t>
  </si>
  <si>
    <t>Gospodarka japońska</t>
  </si>
  <si>
    <t>Literatura japońska</t>
  </si>
  <si>
    <t>Kultura Japonii</t>
  </si>
  <si>
    <t>Krajoznawstwo japońskie</t>
  </si>
  <si>
    <t>Antropologia Azji Wschodniej</t>
  </si>
  <si>
    <t>Ekologia kulturowa</t>
  </si>
  <si>
    <t>Socjogia kultury</t>
  </si>
  <si>
    <t>Sztuka i estetyka Azji Wschodniej</t>
  </si>
  <si>
    <t>Filozofia i religie Azji Wschodniej</t>
  </si>
  <si>
    <t>Socjolingwistyka</t>
  </si>
  <si>
    <t>Podstawy glottodydaktyki</t>
  </si>
  <si>
    <t>Przedmioty fakultatywne I***</t>
  </si>
  <si>
    <t>Przedmioty fakultatywne II***</t>
  </si>
  <si>
    <t>Przedmioty fakultatywne III***</t>
  </si>
  <si>
    <t>Przedmioty fakultatywne IV***</t>
  </si>
  <si>
    <t>SEMINARIA</t>
  </si>
  <si>
    <t>Seminarium licencjackie I****</t>
  </si>
  <si>
    <t>Seminarium licencjackie II****</t>
  </si>
  <si>
    <t>PRZEDMIOTY KSZTAŁCENIA SPECJALISTYCZNEGO</t>
  </si>
  <si>
    <t>Praktyczna nauka języka japońskiego I</t>
  </si>
  <si>
    <t>Praktyczna nauka języka japońskiego II</t>
  </si>
  <si>
    <t>Praktyczna nauka języka japońskiego III</t>
  </si>
  <si>
    <t>Praktyczna nauka języka japońskiego IV</t>
  </si>
  <si>
    <t>Praktyczna nauka języka japońskiego V</t>
  </si>
  <si>
    <t>Praktyczna nauka języka japońskiego VI</t>
  </si>
  <si>
    <t>Znaki japońskie I</t>
  </si>
  <si>
    <t>Znaki japońskie II</t>
  </si>
  <si>
    <t>Znaki japońskie III</t>
  </si>
  <si>
    <t>Znaki japońskie IV</t>
  </si>
  <si>
    <t>Znaki japońskie V</t>
  </si>
  <si>
    <t>Znaki japońskie VI</t>
  </si>
  <si>
    <t>Gramatyka opisowa języka japońskiego</t>
  </si>
  <si>
    <t>Kompozycja tekstów w języku japońskim I</t>
  </si>
  <si>
    <t>Kompozycja tekstów w języku japońskim II</t>
  </si>
  <si>
    <t>Lektura i tłumaczenie tekstów japońskich I</t>
  </si>
  <si>
    <t>Lektura i tłumaczenie tekstów japońskich II</t>
  </si>
  <si>
    <t>Tłumaczenie ustne I</t>
  </si>
  <si>
    <t>Tłumaczenie ustne II</t>
  </si>
  <si>
    <t>Język japoński biznesowy I</t>
  </si>
  <si>
    <t>Język japoński biznesowy II</t>
  </si>
  <si>
    <t>PRAKTYKI ZAWODOWE</t>
  </si>
  <si>
    <t>Praktyki zawodowe*****</t>
  </si>
  <si>
    <t>Razem</t>
  </si>
  <si>
    <t>RAZEM semestrami</t>
  </si>
  <si>
    <t>W trakcie 1 semestru studenci zobowiązani są do zaliczenia szkolenia z zakresu BiHK.</t>
  </si>
  <si>
    <t>W trakcie I roku studenci zobowiązani są do zaliczenia szkolenia z ochrony własności intelektualnej.</t>
  </si>
  <si>
    <r>
      <t xml:space="preserve">* </t>
    </r>
    <r>
      <rPr>
        <b/>
        <i/>
        <sz val="12"/>
        <rFont val="Times New Roman"/>
        <family val="1"/>
        <charset val="238"/>
      </rPr>
      <t>Kursywą</t>
    </r>
    <r>
      <rPr>
        <b/>
        <sz val="12"/>
        <rFont val="Times New Roman"/>
        <family val="1"/>
        <charset val="238"/>
      </rPr>
      <t xml:space="preserve"> zaznaczono przedmioty do wyboru.</t>
    </r>
  </si>
  <si>
    <t>** Na pierwszym roku student dokonuje zapisu na jeden spośród oferowanych lektoratów języka obcego.</t>
  </si>
  <si>
    <t>*** Przedmioty fakultatywne mogą być realizowane w formie wykładów.</t>
  </si>
  <si>
    <t>**** Seminarium licencjackie obejmuje przygotowanie pracy dyplomowej.</t>
  </si>
  <si>
    <t>***** Praktyki zawodowe w łącznym wymiarze 80 godzin.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</si>
</sst>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indexed="8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63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49"/>
      </patternFill>
    </fill>
    <fill>
      <patternFill patternType="solid">
        <fgColor rgb="FFFFFF00"/>
        <bgColor indexed="26"/>
      </patternFill>
    </fill>
    <fill>
      <patternFill patternType="solid">
        <fgColor rgb="FFFF9900"/>
        <bgColor indexed="51"/>
      </patternFill>
    </fill>
    <fill>
      <patternFill patternType="solid">
        <fgColor rgb="FFFF9900"/>
        <bgColor indexed="13"/>
      </patternFill>
    </fill>
    <fill>
      <patternFill patternType="solid">
        <fgColor rgb="FF00CCFF"/>
        <bgColor indexed="49"/>
      </patternFill>
    </fill>
    <fill>
      <patternFill patternType="solid">
        <fgColor rgb="FF00CCFF"/>
        <bgColor indexed="22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8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14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13" borderId="2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17" borderId="9" xfId="0" applyFont="1" applyFill="1" applyBorder="1" applyAlignment="1">
      <alignment horizontal="center" vertical="center"/>
    </xf>
    <xf numFmtId="0" fontId="13" fillId="16" borderId="9" xfId="0" applyFont="1" applyFill="1" applyBorder="1" applyAlignment="1">
      <alignment horizontal="center" vertical="center"/>
    </xf>
    <xf numFmtId="0" fontId="13" fillId="16" borderId="10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2" xfId="0" applyFont="1" applyBorder="1" applyAlignment="1">
      <alignment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15" fillId="13" borderId="11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13" borderId="11" xfId="0" applyFont="1" applyFill="1" applyBorder="1" applyAlignment="1">
      <alignment horizontal="center" vertical="center" wrapText="1"/>
    </xf>
    <xf numFmtId="0" fontId="15" fillId="13" borderId="12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5" fillId="14" borderId="11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19" borderId="2" xfId="0" applyFont="1" applyFill="1" applyBorder="1" applyAlignment="1">
      <alignment horizontal="center" vertical="center" wrapText="1"/>
    </xf>
    <xf numFmtId="0" fontId="13" fillId="17" borderId="9" xfId="0" applyFont="1" applyFill="1" applyBorder="1" applyAlignment="1">
      <alignment horizontal="center" vertical="center"/>
    </xf>
    <xf numFmtId="0" fontId="13" fillId="16" borderId="8" xfId="0" applyFont="1" applyFill="1" applyBorder="1" applyAlignment="1">
      <alignment horizontal="center" vertical="center"/>
    </xf>
    <xf numFmtId="0" fontId="13" fillId="16" borderId="9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15" borderId="6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3" fillId="15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21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22" borderId="2" xfId="0" applyFont="1" applyFill="1" applyBorder="1" applyAlignment="1">
      <alignment horizontal="center" vertical="center" wrapText="1"/>
    </xf>
    <xf numFmtId="0" fontId="13" fillId="18" borderId="2" xfId="0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9" borderId="11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12" borderId="11" xfId="0" applyFont="1" applyFill="1" applyBorder="1" applyAlignment="1">
      <alignment horizontal="center" vertical="center" wrapText="1"/>
    </xf>
    <xf numFmtId="0" fontId="15" fillId="12" borderId="18" xfId="0" applyFont="1" applyFill="1" applyBorder="1" applyAlignment="1">
      <alignment horizontal="center" vertical="center" wrapText="1"/>
    </xf>
    <xf numFmtId="0" fontId="15" fillId="12" borderId="12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15" fillId="13" borderId="18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center" vertical="center" wrapText="1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rmalny" xfId="0" builtinId="0"/>
    <cellStyle name="Note" xfId="13" xr:uid="{00000000-0005-0000-0000-00000D000000}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95"/>
  <sheetViews>
    <sheetView tabSelected="1" zoomScale="80" zoomScaleNormal="80" zoomScaleSheetLayoutView="100" workbookViewId="0">
      <selection sqref="A1:AK1"/>
    </sheetView>
  </sheetViews>
  <sheetFormatPr defaultColWidth="9" defaultRowHeight="15.75"/>
  <cols>
    <col min="1" max="1" width="5.7109375" style="9" customWidth="1"/>
    <col min="2" max="2" width="67.28515625" style="37" customWidth="1"/>
    <col min="3" max="3" width="6.28515625" style="38" customWidth="1"/>
    <col min="4" max="5" width="6.28515625" style="39" customWidth="1"/>
    <col min="6" max="9" width="5.7109375" style="39" customWidth="1"/>
    <col min="10" max="10" width="7.7109375" style="39" customWidth="1"/>
    <col min="11" max="14" width="5.7109375" style="39" customWidth="1"/>
    <col min="15" max="15" width="7.7109375" style="39" customWidth="1"/>
    <col min="16" max="19" width="5.7109375" style="39" customWidth="1"/>
    <col min="20" max="20" width="7.7109375" style="39" customWidth="1"/>
    <col min="21" max="24" width="5.7109375" style="39" customWidth="1"/>
    <col min="25" max="25" width="7.7109375" style="39" customWidth="1"/>
    <col min="26" max="29" width="5.7109375" style="39" customWidth="1"/>
    <col min="30" max="30" width="7.7109375" style="39" customWidth="1"/>
    <col min="31" max="34" width="5.7109375" style="39" customWidth="1"/>
    <col min="35" max="35" width="7.7109375" style="39" customWidth="1"/>
    <col min="36" max="37" width="8.7109375" style="39" customWidth="1"/>
    <col min="38" max="16384" width="9" style="1"/>
  </cols>
  <sheetData>
    <row r="1" spans="1:37" ht="20.100000000000001" customHeight="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</row>
    <row r="2" spans="1:37" ht="20.100000000000001" customHeight="1">
      <c r="A2" s="2"/>
      <c r="B2" s="48" t="s">
        <v>1</v>
      </c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ht="20.100000000000001" customHeight="1">
      <c r="A3" s="2"/>
      <c r="B3" s="48" t="s">
        <v>2</v>
      </c>
      <c r="C3" s="4"/>
      <c r="D3" s="4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ht="20.100000000000001" customHeight="1">
      <c r="A4" s="2"/>
      <c r="B4" s="48" t="s">
        <v>3</v>
      </c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ht="20.100000000000001" customHeight="1" thickBot="1">
      <c r="A5" s="2"/>
      <c r="B5" s="8"/>
      <c r="C5" s="7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ht="20.100000000000001" customHeight="1">
      <c r="A6" s="71"/>
      <c r="B6" s="72"/>
      <c r="C6" s="72"/>
      <c r="D6" s="72"/>
      <c r="E6" s="72"/>
      <c r="F6" s="78" t="s">
        <v>4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9"/>
    </row>
    <row r="7" spans="1:37" ht="20.100000000000001" customHeight="1">
      <c r="A7" s="64" t="s">
        <v>5</v>
      </c>
      <c r="B7" s="73" t="s">
        <v>6</v>
      </c>
      <c r="C7" s="73" t="s">
        <v>7</v>
      </c>
      <c r="D7" s="73"/>
      <c r="E7" s="73"/>
      <c r="F7" s="80" t="s">
        <v>8</v>
      </c>
      <c r="G7" s="80"/>
      <c r="H7" s="80"/>
      <c r="I7" s="80"/>
      <c r="J7" s="80"/>
      <c r="K7" s="80"/>
      <c r="L7" s="80"/>
      <c r="M7" s="80"/>
      <c r="N7" s="80"/>
      <c r="O7" s="80"/>
      <c r="P7" s="81" t="s">
        <v>9</v>
      </c>
      <c r="Q7" s="81"/>
      <c r="R7" s="81"/>
      <c r="S7" s="81"/>
      <c r="T7" s="81"/>
      <c r="U7" s="81"/>
      <c r="V7" s="81"/>
      <c r="W7" s="81"/>
      <c r="X7" s="81"/>
      <c r="Y7" s="81"/>
      <c r="Z7" s="82" t="s">
        <v>10</v>
      </c>
      <c r="AA7" s="82"/>
      <c r="AB7" s="82"/>
      <c r="AC7" s="82"/>
      <c r="AD7" s="82"/>
      <c r="AE7" s="82"/>
      <c r="AF7" s="82"/>
      <c r="AG7" s="82"/>
      <c r="AH7" s="82"/>
      <c r="AI7" s="82"/>
      <c r="AJ7" s="73" t="s">
        <v>11</v>
      </c>
      <c r="AK7" s="74" t="s">
        <v>12</v>
      </c>
    </row>
    <row r="8" spans="1:37" s="9" customFormat="1" ht="20.100000000000001" customHeight="1">
      <c r="A8" s="64"/>
      <c r="B8" s="73"/>
      <c r="C8" s="73"/>
      <c r="D8" s="73"/>
      <c r="E8" s="73"/>
      <c r="F8" s="75" t="s">
        <v>13</v>
      </c>
      <c r="G8" s="75"/>
      <c r="H8" s="75"/>
      <c r="I8" s="75"/>
      <c r="J8" s="75"/>
      <c r="K8" s="76" t="s">
        <v>14</v>
      </c>
      <c r="L8" s="76"/>
      <c r="M8" s="76"/>
      <c r="N8" s="76"/>
      <c r="O8" s="76"/>
      <c r="P8" s="83" t="s">
        <v>15</v>
      </c>
      <c r="Q8" s="83"/>
      <c r="R8" s="83"/>
      <c r="S8" s="83"/>
      <c r="T8" s="83"/>
      <c r="U8" s="59" t="s">
        <v>16</v>
      </c>
      <c r="V8" s="59"/>
      <c r="W8" s="59"/>
      <c r="X8" s="59"/>
      <c r="Y8" s="59"/>
      <c r="Z8" s="60" t="s">
        <v>17</v>
      </c>
      <c r="AA8" s="60"/>
      <c r="AB8" s="60"/>
      <c r="AC8" s="60"/>
      <c r="AD8" s="60"/>
      <c r="AE8" s="77" t="s">
        <v>18</v>
      </c>
      <c r="AF8" s="77"/>
      <c r="AG8" s="77"/>
      <c r="AH8" s="77"/>
      <c r="AI8" s="77"/>
      <c r="AJ8" s="73"/>
      <c r="AK8" s="74"/>
    </row>
    <row r="9" spans="1:37" s="9" customFormat="1" ht="20.100000000000001" customHeight="1">
      <c r="A9" s="64"/>
      <c r="B9" s="73"/>
      <c r="C9" s="10" t="s">
        <v>19</v>
      </c>
      <c r="D9" s="10" t="s">
        <v>20</v>
      </c>
      <c r="E9" s="10" t="s">
        <v>21</v>
      </c>
      <c r="F9" s="11" t="s">
        <v>22</v>
      </c>
      <c r="G9" s="11" t="s">
        <v>23</v>
      </c>
      <c r="H9" s="11" t="s">
        <v>24</v>
      </c>
      <c r="I9" s="11" t="s">
        <v>25</v>
      </c>
      <c r="J9" s="11" t="s">
        <v>26</v>
      </c>
      <c r="K9" s="12" t="s">
        <v>22</v>
      </c>
      <c r="L9" s="12" t="s">
        <v>23</v>
      </c>
      <c r="M9" s="12" t="s">
        <v>24</v>
      </c>
      <c r="N9" s="12" t="s">
        <v>25</v>
      </c>
      <c r="O9" s="12" t="s">
        <v>26</v>
      </c>
      <c r="P9" s="13" t="s">
        <v>22</v>
      </c>
      <c r="Q9" s="13" t="s">
        <v>23</v>
      </c>
      <c r="R9" s="13" t="s">
        <v>24</v>
      </c>
      <c r="S9" s="13" t="s">
        <v>25</v>
      </c>
      <c r="T9" s="13" t="s">
        <v>26</v>
      </c>
      <c r="U9" s="14" t="s">
        <v>22</v>
      </c>
      <c r="V9" s="14" t="s">
        <v>23</v>
      </c>
      <c r="W9" s="14" t="s">
        <v>24</v>
      </c>
      <c r="X9" s="14" t="s">
        <v>25</v>
      </c>
      <c r="Y9" s="14" t="s">
        <v>26</v>
      </c>
      <c r="Z9" s="15" t="s">
        <v>22</v>
      </c>
      <c r="AA9" s="15" t="s">
        <v>23</v>
      </c>
      <c r="AB9" s="15" t="s">
        <v>24</v>
      </c>
      <c r="AC9" s="15" t="s">
        <v>25</v>
      </c>
      <c r="AD9" s="15" t="s">
        <v>26</v>
      </c>
      <c r="AE9" s="16" t="s">
        <v>22</v>
      </c>
      <c r="AF9" s="16" t="s">
        <v>23</v>
      </c>
      <c r="AG9" s="16" t="s">
        <v>24</v>
      </c>
      <c r="AH9" s="16" t="s">
        <v>25</v>
      </c>
      <c r="AI9" s="16" t="s">
        <v>26</v>
      </c>
      <c r="AJ9" s="73"/>
      <c r="AK9" s="74"/>
    </row>
    <row r="10" spans="1:37" ht="20.100000000000001" customHeight="1">
      <c r="A10" s="66" t="s">
        <v>27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8"/>
    </row>
    <row r="11" spans="1:37" ht="20.100000000000001" customHeight="1">
      <c r="A11" s="87">
        <v>1</v>
      </c>
      <c r="B11" s="18" t="s">
        <v>28</v>
      </c>
      <c r="C11" s="19"/>
      <c r="D11" s="49">
        <v>1</v>
      </c>
      <c r="E11" s="19"/>
      <c r="F11" s="20"/>
      <c r="G11" s="20"/>
      <c r="H11" s="91">
        <v>30</v>
      </c>
      <c r="I11" s="20"/>
      <c r="J11" s="91">
        <v>2</v>
      </c>
      <c r="K11" s="21"/>
      <c r="L11" s="21"/>
      <c r="M11" s="21"/>
      <c r="N11" s="21"/>
      <c r="O11" s="21"/>
      <c r="P11" s="22"/>
      <c r="Q11" s="22"/>
      <c r="R11" s="22"/>
      <c r="S11" s="22"/>
      <c r="T11" s="22"/>
      <c r="U11" s="23"/>
      <c r="V11" s="23"/>
      <c r="W11" s="23"/>
      <c r="X11" s="23"/>
      <c r="Y11" s="23"/>
      <c r="Z11" s="24"/>
      <c r="AA11" s="24"/>
      <c r="AB11" s="24"/>
      <c r="AC11" s="24"/>
      <c r="AD11" s="24"/>
      <c r="AE11" s="25"/>
      <c r="AF11" s="25"/>
      <c r="AG11" s="25"/>
      <c r="AH11" s="25"/>
      <c r="AI11" s="25"/>
      <c r="AJ11" s="49">
        <f t="shared" ref="AJ11:AJ26" si="0">SUM(F11:AI11)-AK11</f>
        <v>30</v>
      </c>
      <c r="AK11" s="51">
        <f t="shared" ref="AK11" si="1">J11+O11+T11+Y11+AD11+AI11</f>
        <v>2</v>
      </c>
    </row>
    <row r="12" spans="1:37" ht="20.100000000000001" customHeight="1">
      <c r="A12" s="88"/>
      <c r="B12" s="18" t="s">
        <v>29</v>
      </c>
      <c r="C12" s="19"/>
      <c r="D12" s="90"/>
      <c r="E12" s="19"/>
      <c r="F12" s="20"/>
      <c r="G12" s="20"/>
      <c r="H12" s="92"/>
      <c r="I12" s="20"/>
      <c r="J12" s="92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3"/>
      <c r="V12" s="23"/>
      <c r="W12" s="23"/>
      <c r="X12" s="23"/>
      <c r="Y12" s="23"/>
      <c r="Z12" s="24"/>
      <c r="AA12" s="24"/>
      <c r="AB12" s="24"/>
      <c r="AC12" s="24"/>
      <c r="AD12" s="24"/>
      <c r="AE12" s="25"/>
      <c r="AF12" s="25"/>
      <c r="AG12" s="25"/>
      <c r="AH12" s="25"/>
      <c r="AI12" s="25"/>
      <c r="AJ12" s="90"/>
      <c r="AK12" s="96"/>
    </row>
    <row r="13" spans="1:37" ht="20.100000000000001" customHeight="1">
      <c r="A13" s="89"/>
      <c r="B13" s="18" t="s">
        <v>30</v>
      </c>
      <c r="C13" s="19"/>
      <c r="D13" s="50"/>
      <c r="E13" s="19"/>
      <c r="F13" s="20"/>
      <c r="G13" s="20"/>
      <c r="H13" s="93"/>
      <c r="I13" s="20"/>
      <c r="J13" s="93"/>
      <c r="K13" s="21"/>
      <c r="L13" s="21"/>
      <c r="M13" s="21"/>
      <c r="N13" s="21"/>
      <c r="O13" s="21"/>
      <c r="P13" s="22"/>
      <c r="Q13" s="22"/>
      <c r="R13" s="22"/>
      <c r="S13" s="22"/>
      <c r="T13" s="22"/>
      <c r="U13" s="23"/>
      <c r="V13" s="23"/>
      <c r="W13" s="23"/>
      <c r="X13" s="23"/>
      <c r="Y13" s="23"/>
      <c r="Z13" s="24"/>
      <c r="AA13" s="24"/>
      <c r="AB13" s="24"/>
      <c r="AC13" s="24"/>
      <c r="AD13" s="24"/>
      <c r="AE13" s="25"/>
      <c r="AF13" s="25"/>
      <c r="AG13" s="25"/>
      <c r="AH13" s="25"/>
      <c r="AI13" s="25"/>
      <c r="AJ13" s="50"/>
      <c r="AK13" s="52"/>
    </row>
    <row r="14" spans="1:37" ht="20.100000000000001" customHeight="1">
      <c r="A14" s="87">
        <v>2</v>
      </c>
      <c r="B14" s="18" t="s">
        <v>31</v>
      </c>
      <c r="C14" s="19"/>
      <c r="D14" s="49">
        <v>2</v>
      </c>
      <c r="E14" s="19"/>
      <c r="F14" s="20"/>
      <c r="G14" s="20"/>
      <c r="H14" s="20"/>
      <c r="I14" s="20"/>
      <c r="J14" s="20"/>
      <c r="K14" s="21"/>
      <c r="L14" s="21"/>
      <c r="M14" s="85">
        <v>30</v>
      </c>
      <c r="N14" s="21"/>
      <c r="O14" s="85">
        <v>2</v>
      </c>
      <c r="P14" s="22"/>
      <c r="Q14" s="22"/>
      <c r="R14" s="22"/>
      <c r="S14" s="22"/>
      <c r="T14" s="22"/>
      <c r="U14" s="23"/>
      <c r="V14" s="23"/>
      <c r="W14" s="23"/>
      <c r="X14" s="23"/>
      <c r="Y14" s="23"/>
      <c r="Z14" s="24"/>
      <c r="AA14" s="24"/>
      <c r="AB14" s="24"/>
      <c r="AC14" s="24"/>
      <c r="AD14" s="24"/>
      <c r="AE14" s="25"/>
      <c r="AF14" s="25"/>
      <c r="AG14" s="25"/>
      <c r="AH14" s="25"/>
      <c r="AI14" s="25"/>
      <c r="AJ14" s="49">
        <f t="shared" si="0"/>
        <v>30</v>
      </c>
      <c r="AK14" s="51">
        <f t="shared" ref="AK14" si="2">J14+O14+T14+Y14+AD14+AI14</f>
        <v>2</v>
      </c>
    </row>
    <row r="15" spans="1:37" ht="20.100000000000001" customHeight="1">
      <c r="A15" s="88"/>
      <c r="B15" s="18" t="s">
        <v>32</v>
      </c>
      <c r="C15" s="19"/>
      <c r="D15" s="90"/>
      <c r="E15" s="19"/>
      <c r="F15" s="20"/>
      <c r="G15" s="20"/>
      <c r="H15" s="20"/>
      <c r="I15" s="20"/>
      <c r="J15" s="20"/>
      <c r="K15" s="21"/>
      <c r="L15" s="21"/>
      <c r="M15" s="94"/>
      <c r="N15" s="21"/>
      <c r="O15" s="94"/>
      <c r="P15" s="22"/>
      <c r="Q15" s="22"/>
      <c r="R15" s="22"/>
      <c r="S15" s="22"/>
      <c r="T15" s="22"/>
      <c r="U15" s="23"/>
      <c r="V15" s="23"/>
      <c r="W15" s="23"/>
      <c r="X15" s="23"/>
      <c r="Y15" s="23"/>
      <c r="Z15" s="24"/>
      <c r="AA15" s="24"/>
      <c r="AB15" s="24"/>
      <c r="AC15" s="24"/>
      <c r="AD15" s="24"/>
      <c r="AE15" s="25"/>
      <c r="AF15" s="25"/>
      <c r="AG15" s="25"/>
      <c r="AH15" s="25"/>
      <c r="AI15" s="25"/>
      <c r="AJ15" s="90"/>
      <c r="AK15" s="96"/>
    </row>
    <row r="16" spans="1:37" ht="20.100000000000001" customHeight="1">
      <c r="A16" s="89"/>
      <c r="B16" s="18" t="s">
        <v>33</v>
      </c>
      <c r="C16" s="19"/>
      <c r="D16" s="50"/>
      <c r="E16" s="19"/>
      <c r="F16" s="20"/>
      <c r="G16" s="20"/>
      <c r="H16" s="20"/>
      <c r="I16" s="20"/>
      <c r="J16" s="20"/>
      <c r="K16" s="21"/>
      <c r="L16" s="21"/>
      <c r="M16" s="86"/>
      <c r="N16" s="21"/>
      <c r="O16" s="86"/>
      <c r="P16" s="22"/>
      <c r="Q16" s="22"/>
      <c r="R16" s="22"/>
      <c r="S16" s="22"/>
      <c r="T16" s="22"/>
      <c r="U16" s="23"/>
      <c r="V16" s="23"/>
      <c r="W16" s="23"/>
      <c r="X16" s="23"/>
      <c r="Y16" s="23"/>
      <c r="Z16" s="24"/>
      <c r="AA16" s="24"/>
      <c r="AB16" s="24"/>
      <c r="AC16" s="24"/>
      <c r="AD16" s="24"/>
      <c r="AE16" s="25"/>
      <c r="AF16" s="25"/>
      <c r="AG16" s="25"/>
      <c r="AH16" s="25"/>
      <c r="AI16" s="25"/>
      <c r="AJ16" s="50"/>
      <c r="AK16" s="52"/>
    </row>
    <row r="17" spans="1:75" ht="20.100000000000001" customHeight="1">
      <c r="A17" s="87">
        <v>3</v>
      </c>
      <c r="B17" s="18" t="s">
        <v>34</v>
      </c>
      <c r="C17" s="19"/>
      <c r="D17" s="49">
        <v>3</v>
      </c>
      <c r="E17" s="19"/>
      <c r="F17" s="20"/>
      <c r="G17" s="20"/>
      <c r="H17" s="20"/>
      <c r="I17" s="20"/>
      <c r="J17" s="20"/>
      <c r="K17" s="21"/>
      <c r="L17" s="21"/>
      <c r="M17" s="21"/>
      <c r="N17" s="21"/>
      <c r="O17" s="21"/>
      <c r="P17" s="22"/>
      <c r="Q17" s="22"/>
      <c r="R17" s="53">
        <v>30</v>
      </c>
      <c r="S17" s="22"/>
      <c r="T17" s="53">
        <v>2</v>
      </c>
      <c r="U17" s="23"/>
      <c r="V17" s="23"/>
      <c r="W17" s="23"/>
      <c r="X17" s="23"/>
      <c r="Y17" s="23"/>
      <c r="Z17" s="24"/>
      <c r="AA17" s="24"/>
      <c r="AB17" s="24"/>
      <c r="AC17" s="24"/>
      <c r="AD17" s="24"/>
      <c r="AE17" s="25"/>
      <c r="AF17" s="25"/>
      <c r="AG17" s="25"/>
      <c r="AH17" s="25"/>
      <c r="AI17" s="25"/>
      <c r="AJ17" s="49">
        <f t="shared" si="0"/>
        <v>30</v>
      </c>
      <c r="AK17" s="51">
        <f t="shared" ref="AK17" si="3">J17+O17+T17+Y17+AD17+AI17</f>
        <v>2</v>
      </c>
    </row>
    <row r="18" spans="1:75" ht="20.100000000000001" customHeight="1">
      <c r="A18" s="88"/>
      <c r="B18" s="18" t="s">
        <v>35</v>
      </c>
      <c r="C18" s="19"/>
      <c r="D18" s="90"/>
      <c r="E18" s="19"/>
      <c r="F18" s="20"/>
      <c r="G18" s="20"/>
      <c r="H18" s="20"/>
      <c r="I18" s="20"/>
      <c r="J18" s="20"/>
      <c r="K18" s="21"/>
      <c r="L18" s="21"/>
      <c r="M18" s="21"/>
      <c r="N18" s="21"/>
      <c r="O18" s="21"/>
      <c r="P18" s="22"/>
      <c r="Q18" s="22"/>
      <c r="R18" s="95"/>
      <c r="S18" s="22"/>
      <c r="T18" s="95"/>
      <c r="U18" s="23"/>
      <c r="V18" s="23"/>
      <c r="W18" s="23"/>
      <c r="X18" s="23"/>
      <c r="Y18" s="23"/>
      <c r="Z18" s="24"/>
      <c r="AA18" s="24"/>
      <c r="AB18" s="24"/>
      <c r="AC18" s="24"/>
      <c r="AD18" s="24"/>
      <c r="AE18" s="25"/>
      <c r="AF18" s="25"/>
      <c r="AG18" s="25"/>
      <c r="AH18" s="25"/>
      <c r="AI18" s="25"/>
      <c r="AJ18" s="90"/>
      <c r="AK18" s="96"/>
    </row>
    <row r="19" spans="1:75" ht="20.100000000000001" customHeight="1">
      <c r="A19" s="89"/>
      <c r="B19" s="18" t="s">
        <v>36</v>
      </c>
      <c r="C19" s="19"/>
      <c r="D19" s="50"/>
      <c r="E19" s="19"/>
      <c r="F19" s="20"/>
      <c r="G19" s="20"/>
      <c r="H19" s="20"/>
      <c r="I19" s="20"/>
      <c r="J19" s="20"/>
      <c r="K19" s="21"/>
      <c r="L19" s="21"/>
      <c r="M19" s="21"/>
      <c r="N19" s="21"/>
      <c r="O19" s="21"/>
      <c r="P19" s="22"/>
      <c r="Q19" s="22"/>
      <c r="R19" s="54"/>
      <c r="S19" s="22"/>
      <c r="T19" s="54"/>
      <c r="U19" s="23"/>
      <c r="V19" s="23"/>
      <c r="W19" s="23"/>
      <c r="X19" s="23"/>
      <c r="Y19" s="23"/>
      <c r="Z19" s="24"/>
      <c r="AA19" s="24"/>
      <c r="AB19" s="24"/>
      <c r="AC19" s="24"/>
      <c r="AD19" s="24"/>
      <c r="AE19" s="25"/>
      <c r="AF19" s="25"/>
      <c r="AG19" s="25"/>
      <c r="AH19" s="25"/>
      <c r="AI19" s="25"/>
      <c r="AJ19" s="50"/>
      <c r="AK19" s="52"/>
    </row>
    <row r="20" spans="1:75" ht="20.100000000000001" customHeight="1">
      <c r="A20" s="87">
        <v>4</v>
      </c>
      <c r="B20" s="18" t="s">
        <v>37</v>
      </c>
      <c r="C20" s="49">
        <v>4</v>
      </c>
      <c r="D20" s="19"/>
      <c r="E20" s="19"/>
      <c r="F20" s="20"/>
      <c r="G20" s="20"/>
      <c r="H20" s="20"/>
      <c r="I20" s="20"/>
      <c r="J20" s="20"/>
      <c r="K20" s="21"/>
      <c r="L20" s="21"/>
      <c r="M20" s="21"/>
      <c r="N20" s="21"/>
      <c r="O20" s="21"/>
      <c r="P20" s="22"/>
      <c r="Q20" s="22"/>
      <c r="R20" s="22"/>
      <c r="S20" s="22"/>
      <c r="T20" s="22"/>
      <c r="U20" s="23"/>
      <c r="V20" s="23"/>
      <c r="W20" s="55">
        <v>30</v>
      </c>
      <c r="X20" s="23"/>
      <c r="Y20" s="55">
        <v>3</v>
      </c>
      <c r="Z20" s="24"/>
      <c r="AA20" s="24"/>
      <c r="AB20" s="24"/>
      <c r="AC20" s="24"/>
      <c r="AD20" s="24"/>
      <c r="AE20" s="25"/>
      <c r="AF20" s="25"/>
      <c r="AG20" s="25"/>
      <c r="AH20" s="25"/>
      <c r="AI20" s="25"/>
      <c r="AJ20" s="49">
        <f>SUM(F20:G20,G20,H20,I20,K20,L20,M20,N20,P20,Q20,R20,S20,U20,W20,V20,X20,Z20,AA20,AB20,AC20,AE20,AF23,AF20,AF23,AG20,AH20)</f>
        <v>30</v>
      </c>
      <c r="AK20" s="51">
        <f>SUM(AI20,Y20,T20,O20,J20)</f>
        <v>3</v>
      </c>
    </row>
    <row r="21" spans="1:75" ht="20.100000000000001" customHeight="1">
      <c r="A21" s="88"/>
      <c r="B21" s="18" t="s">
        <v>38</v>
      </c>
      <c r="C21" s="90"/>
      <c r="D21" s="19"/>
      <c r="E21" s="19"/>
      <c r="F21" s="20"/>
      <c r="G21" s="20"/>
      <c r="H21" s="20"/>
      <c r="I21" s="20"/>
      <c r="J21" s="20"/>
      <c r="K21" s="21"/>
      <c r="L21" s="21"/>
      <c r="M21" s="21"/>
      <c r="N21" s="21"/>
      <c r="O21" s="21"/>
      <c r="P21" s="22"/>
      <c r="Q21" s="22"/>
      <c r="R21" s="22"/>
      <c r="S21" s="22"/>
      <c r="T21" s="22"/>
      <c r="U21" s="23"/>
      <c r="V21" s="23"/>
      <c r="W21" s="97"/>
      <c r="X21" s="23"/>
      <c r="Y21" s="97"/>
      <c r="Z21" s="24"/>
      <c r="AA21" s="24"/>
      <c r="AB21" s="24"/>
      <c r="AC21" s="24"/>
      <c r="AD21" s="24"/>
      <c r="AE21" s="25"/>
      <c r="AF21" s="25"/>
      <c r="AG21" s="25"/>
      <c r="AH21" s="25"/>
      <c r="AI21" s="25"/>
      <c r="AJ21" s="90"/>
      <c r="AK21" s="96"/>
    </row>
    <row r="22" spans="1:75" ht="20.100000000000001" customHeight="1">
      <c r="A22" s="89"/>
      <c r="B22" s="18" t="s">
        <v>39</v>
      </c>
      <c r="C22" s="50"/>
      <c r="D22" s="19"/>
      <c r="E22" s="19"/>
      <c r="F22" s="20"/>
      <c r="G22" s="20"/>
      <c r="H22" s="20"/>
      <c r="I22" s="20"/>
      <c r="J22" s="20"/>
      <c r="K22" s="21"/>
      <c r="L22" s="21"/>
      <c r="M22" s="21"/>
      <c r="N22" s="21"/>
      <c r="O22" s="21"/>
      <c r="P22" s="22"/>
      <c r="Q22" s="22"/>
      <c r="R22" s="22"/>
      <c r="S22" s="22"/>
      <c r="T22" s="22"/>
      <c r="U22" s="23"/>
      <c r="V22" s="23"/>
      <c r="W22" s="56"/>
      <c r="X22" s="23"/>
      <c r="Y22" s="56"/>
      <c r="Z22" s="24"/>
      <c r="AA22" s="24"/>
      <c r="AB22" s="24"/>
      <c r="AC22" s="24"/>
      <c r="AD22" s="24"/>
      <c r="AE22" s="25"/>
      <c r="AF22" s="25"/>
      <c r="AG22" s="25"/>
      <c r="AH22" s="25"/>
      <c r="AI22" s="25"/>
      <c r="AJ22" s="50"/>
      <c r="AK22" s="52"/>
    </row>
    <row r="23" spans="1:75" ht="20.100000000000001" customHeight="1">
      <c r="A23" s="17">
        <v>5</v>
      </c>
      <c r="B23" s="18" t="s">
        <v>40</v>
      </c>
      <c r="C23" s="19"/>
      <c r="D23" s="19"/>
      <c r="E23" s="19">
        <v>2</v>
      </c>
      <c r="F23" s="20"/>
      <c r="G23" s="20"/>
      <c r="H23" s="20"/>
      <c r="I23" s="20"/>
      <c r="J23" s="20"/>
      <c r="K23" s="21"/>
      <c r="L23" s="21"/>
      <c r="M23" s="21">
        <v>30</v>
      </c>
      <c r="N23" s="21"/>
      <c r="O23" s="21">
        <v>0</v>
      </c>
      <c r="P23" s="22"/>
      <c r="Q23" s="22"/>
      <c r="R23" s="22"/>
      <c r="S23" s="22"/>
      <c r="T23" s="22"/>
      <c r="U23" s="23"/>
      <c r="V23" s="23"/>
      <c r="W23" s="23"/>
      <c r="X23" s="23"/>
      <c r="Y23" s="23"/>
      <c r="Z23" s="24"/>
      <c r="AA23" s="24"/>
      <c r="AB23" s="24"/>
      <c r="AC23" s="24"/>
      <c r="AD23" s="24"/>
      <c r="AE23" s="25"/>
      <c r="AF23" s="25"/>
      <c r="AG23" s="25"/>
      <c r="AH23" s="25"/>
      <c r="AI23" s="25"/>
      <c r="AJ23" s="19">
        <f>SUM(K23:AI23)</f>
        <v>30</v>
      </c>
      <c r="AK23" s="26">
        <f>J23+O23+T23+Y23+AD23+AI23</f>
        <v>0</v>
      </c>
    </row>
    <row r="24" spans="1:75" ht="20.100000000000001" customHeight="1">
      <c r="A24" s="17">
        <v>6</v>
      </c>
      <c r="B24" s="18" t="s">
        <v>41</v>
      </c>
      <c r="C24" s="19"/>
      <c r="D24" s="19"/>
      <c r="E24" s="19">
        <v>3</v>
      </c>
      <c r="F24" s="20"/>
      <c r="G24" s="20"/>
      <c r="H24" s="20"/>
      <c r="I24" s="20"/>
      <c r="J24" s="20"/>
      <c r="K24" s="21"/>
      <c r="L24" s="21"/>
      <c r="M24" s="21"/>
      <c r="N24" s="21"/>
      <c r="O24" s="21"/>
      <c r="P24" s="22"/>
      <c r="Q24" s="22"/>
      <c r="R24" s="22">
        <v>30</v>
      </c>
      <c r="S24" s="22"/>
      <c r="T24" s="22">
        <v>0</v>
      </c>
      <c r="U24" s="23"/>
      <c r="V24" s="23"/>
      <c r="W24" s="23"/>
      <c r="X24" s="23"/>
      <c r="Y24" s="23"/>
      <c r="Z24" s="24"/>
      <c r="AA24" s="24"/>
      <c r="AB24" s="24"/>
      <c r="AC24" s="24"/>
      <c r="AD24" s="24"/>
      <c r="AE24" s="25"/>
      <c r="AF24" s="25"/>
      <c r="AG24" s="25"/>
      <c r="AH24" s="25"/>
      <c r="AI24" s="25"/>
      <c r="AJ24" s="19">
        <f>SUM(R24,W24,AB24,AG24,M24,H24)</f>
        <v>30</v>
      </c>
      <c r="AK24" s="26">
        <f>J24+O24+T24+Y24+AD24+AI24</f>
        <v>0</v>
      </c>
    </row>
    <row r="25" spans="1:75" ht="20.100000000000001" customHeight="1">
      <c r="A25" s="17">
        <v>7</v>
      </c>
      <c r="B25" s="18" t="s">
        <v>42</v>
      </c>
      <c r="C25" s="19"/>
      <c r="D25" s="19">
        <v>4</v>
      </c>
      <c r="E25" s="19"/>
      <c r="F25" s="20"/>
      <c r="G25" s="20"/>
      <c r="H25" s="20"/>
      <c r="I25" s="20"/>
      <c r="J25" s="20"/>
      <c r="K25" s="21"/>
      <c r="L25" s="21"/>
      <c r="M25" s="21"/>
      <c r="N25" s="21"/>
      <c r="O25" s="21"/>
      <c r="P25" s="22"/>
      <c r="Q25" s="22"/>
      <c r="R25" s="22"/>
      <c r="S25" s="22"/>
      <c r="T25" s="22"/>
      <c r="U25" s="23">
        <v>30</v>
      </c>
      <c r="V25" s="23"/>
      <c r="W25" s="23"/>
      <c r="X25" s="23"/>
      <c r="Y25" s="23">
        <v>2</v>
      </c>
      <c r="Z25" s="24"/>
      <c r="AA25" s="24"/>
      <c r="AB25" s="24"/>
      <c r="AC25" s="24"/>
      <c r="AD25" s="24"/>
      <c r="AE25" s="25"/>
      <c r="AF25" s="25"/>
      <c r="AG25" s="25"/>
      <c r="AH25" s="25"/>
      <c r="AI25" s="25"/>
      <c r="AJ25" s="19">
        <f t="shared" si="0"/>
        <v>30</v>
      </c>
      <c r="AK25" s="26">
        <f>J25+O25+T25+Y25+AD25+AI25</f>
        <v>2</v>
      </c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</row>
    <row r="26" spans="1:75" ht="20.100000000000001" customHeight="1">
      <c r="A26" s="17">
        <v>8</v>
      </c>
      <c r="B26" s="46" t="s">
        <v>43</v>
      </c>
      <c r="C26" s="19"/>
      <c r="D26" s="19">
        <v>6</v>
      </c>
      <c r="E26" s="19"/>
      <c r="F26" s="20"/>
      <c r="G26" s="20"/>
      <c r="H26" s="20"/>
      <c r="I26" s="20"/>
      <c r="J26" s="20"/>
      <c r="K26" s="21"/>
      <c r="L26" s="21"/>
      <c r="M26" s="21"/>
      <c r="N26" s="21"/>
      <c r="O26" s="21"/>
      <c r="P26" s="22"/>
      <c r="Q26" s="22"/>
      <c r="R26" s="22"/>
      <c r="S26" s="22"/>
      <c r="T26" s="22"/>
      <c r="U26" s="23"/>
      <c r="V26" s="23"/>
      <c r="W26" s="23"/>
      <c r="X26" s="23"/>
      <c r="Y26" s="23"/>
      <c r="Z26" s="24"/>
      <c r="AA26" s="24"/>
      <c r="AB26" s="24"/>
      <c r="AC26" s="24"/>
      <c r="AD26" s="24"/>
      <c r="AE26" s="25">
        <v>30</v>
      </c>
      <c r="AF26" s="25"/>
      <c r="AG26" s="25"/>
      <c r="AH26" s="25"/>
      <c r="AI26" s="25">
        <v>2</v>
      </c>
      <c r="AJ26" s="19">
        <f t="shared" si="0"/>
        <v>30</v>
      </c>
      <c r="AK26" s="26">
        <f>J26+O26+T26+Y26+AD26+AI26</f>
        <v>2</v>
      </c>
    </row>
    <row r="27" spans="1:75" ht="20.100000000000001" customHeight="1">
      <c r="A27" s="66" t="s">
        <v>44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8"/>
    </row>
    <row r="28" spans="1:75" ht="20.100000000000001" customHeight="1">
      <c r="A28" s="17">
        <v>9</v>
      </c>
      <c r="B28" s="28" t="s">
        <v>45</v>
      </c>
      <c r="C28" s="19">
        <v>1</v>
      </c>
      <c r="D28" s="19"/>
      <c r="E28" s="19"/>
      <c r="F28" s="20">
        <v>30</v>
      </c>
      <c r="G28" s="20"/>
      <c r="H28" s="20"/>
      <c r="I28" s="20"/>
      <c r="J28" s="20">
        <v>3</v>
      </c>
      <c r="K28" s="21"/>
      <c r="L28" s="21"/>
      <c r="M28" s="21"/>
      <c r="N28" s="21"/>
      <c r="O28" s="21"/>
      <c r="P28" s="22"/>
      <c r="Q28" s="22"/>
      <c r="R28" s="22"/>
      <c r="S28" s="22"/>
      <c r="T28" s="22"/>
      <c r="U28" s="23"/>
      <c r="V28" s="23"/>
      <c r="W28" s="23"/>
      <c r="X28" s="23"/>
      <c r="Y28" s="23"/>
      <c r="Z28" s="24"/>
      <c r="AA28" s="24"/>
      <c r="AB28" s="24"/>
      <c r="AC28" s="24"/>
      <c r="AD28" s="24"/>
      <c r="AE28" s="25"/>
      <c r="AF28" s="25"/>
      <c r="AG28" s="25"/>
      <c r="AH28" s="25"/>
      <c r="AI28" s="25"/>
      <c r="AJ28" s="19">
        <f t="shared" ref="AJ28" si="4">SUM(F28:AI28)-AK28</f>
        <v>30</v>
      </c>
      <c r="AK28" s="26">
        <f t="shared" ref="AK28" si="5">J28+O28+T28+Y28+AD28+AI28</f>
        <v>3</v>
      </c>
    </row>
    <row r="29" spans="1:75" ht="20.100000000000001" customHeight="1">
      <c r="A29" s="17">
        <v>10</v>
      </c>
      <c r="B29" s="27" t="s">
        <v>46</v>
      </c>
      <c r="C29" s="19"/>
      <c r="D29" s="19">
        <v>1</v>
      </c>
      <c r="E29" s="19"/>
      <c r="F29" s="20">
        <v>30</v>
      </c>
      <c r="G29" s="20"/>
      <c r="H29" s="20"/>
      <c r="I29" s="20"/>
      <c r="J29" s="20">
        <v>3</v>
      </c>
      <c r="K29" s="21"/>
      <c r="L29" s="21"/>
      <c r="M29" s="21"/>
      <c r="N29" s="21"/>
      <c r="O29" s="21"/>
      <c r="P29" s="22"/>
      <c r="Q29" s="22"/>
      <c r="R29" s="22"/>
      <c r="S29" s="22"/>
      <c r="T29" s="22"/>
      <c r="U29" s="23"/>
      <c r="V29" s="23"/>
      <c r="W29" s="23"/>
      <c r="X29" s="23"/>
      <c r="Y29" s="23"/>
      <c r="Z29" s="24"/>
      <c r="AA29" s="24"/>
      <c r="AB29" s="24"/>
      <c r="AC29" s="24"/>
      <c r="AD29" s="24"/>
      <c r="AE29" s="25"/>
      <c r="AF29" s="25"/>
      <c r="AG29" s="25"/>
      <c r="AH29" s="25"/>
      <c r="AI29" s="25"/>
      <c r="AJ29" s="19">
        <f>SUM(F29:AI29)-AK29</f>
        <v>30</v>
      </c>
      <c r="AK29" s="26">
        <f>J29+O29+T29+Y29+AD29+AI29</f>
        <v>3</v>
      </c>
    </row>
    <row r="30" spans="1:75" ht="20.100000000000001" customHeight="1">
      <c r="A30" s="17">
        <v>11</v>
      </c>
      <c r="B30" s="27" t="s">
        <v>47</v>
      </c>
      <c r="C30" s="19">
        <v>1</v>
      </c>
      <c r="D30" s="19"/>
      <c r="E30" s="19"/>
      <c r="F30" s="20">
        <v>30</v>
      </c>
      <c r="G30" s="20"/>
      <c r="H30" s="20"/>
      <c r="I30" s="20"/>
      <c r="J30" s="20">
        <v>3</v>
      </c>
      <c r="K30" s="21"/>
      <c r="L30" s="21"/>
      <c r="M30" s="21"/>
      <c r="N30" s="21"/>
      <c r="O30" s="21"/>
      <c r="P30" s="22"/>
      <c r="Q30" s="22"/>
      <c r="R30" s="22"/>
      <c r="S30" s="22"/>
      <c r="T30" s="22"/>
      <c r="U30" s="23"/>
      <c r="V30" s="23"/>
      <c r="W30" s="23"/>
      <c r="X30" s="23"/>
      <c r="Y30" s="23"/>
      <c r="Z30" s="24"/>
      <c r="AA30" s="24"/>
      <c r="AB30" s="24"/>
      <c r="AC30" s="24"/>
      <c r="AD30" s="24"/>
      <c r="AE30" s="25"/>
      <c r="AF30" s="25"/>
      <c r="AG30" s="25"/>
      <c r="AH30" s="25"/>
      <c r="AI30" s="25"/>
      <c r="AJ30" s="19">
        <f t="shared" ref="AJ30:AJ34" si="6">SUM(F30:AI30)-AK30</f>
        <v>30</v>
      </c>
      <c r="AK30" s="26">
        <f t="shared" ref="AK30:AK34" si="7">J30+O30+T30+Y30+AD30+AI30</f>
        <v>3</v>
      </c>
    </row>
    <row r="31" spans="1:75" ht="20.100000000000001" customHeight="1">
      <c r="A31" s="17">
        <v>12</v>
      </c>
      <c r="B31" s="27" t="s">
        <v>48</v>
      </c>
      <c r="C31" s="27"/>
      <c r="D31" s="19">
        <v>1</v>
      </c>
      <c r="E31" s="27"/>
      <c r="F31" s="20"/>
      <c r="G31" s="20">
        <v>15</v>
      </c>
      <c r="H31" s="20"/>
      <c r="I31" s="20"/>
      <c r="J31" s="20">
        <v>1</v>
      </c>
      <c r="K31" s="21"/>
      <c r="L31" s="21"/>
      <c r="M31" s="21"/>
      <c r="N31" s="21"/>
      <c r="O31" s="21"/>
      <c r="P31" s="22"/>
      <c r="Q31" s="22"/>
      <c r="R31" s="22"/>
      <c r="S31" s="22"/>
      <c r="T31" s="22"/>
      <c r="U31" s="23"/>
      <c r="V31" s="23"/>
      <c r="W31" s="23"/>
      <c r="X31" s="23"/>
      <c r="Y31" s="23"/>
      <c r="Z31" s="24"/>
      <c r="AA31" s="24"/>
      <c r="AB31" s="24"/>
      <c r="AC31" s="24"/>
      <c r="AD31" s="24"/>
      <c r="AE31" s="25"/>
      <c r="AF31" s="25"/>
      <c r="AG31" s="25"/>
      <c r="AH31" s="25"/>
      <c r="AI31" s="25"/>
      <c r="AJ31" s="19">
        <f t="shared" si="6"/>
        <v>15</v>
      </c>
      <c r="AK31" s="26">
        <f t="shared" si="7"/>
        <v>1</v>
      </c>
    </row>
    <row r="32" spans="1:75" ht="20.100000000000001" customHeight="1">
      <c r="A32" s="17">
        <v>13</v>
      </c>
      <c r="B32" s="27" t="s">
        <v>49</v>
      </c>
      <c r="C32" s="19"/>
      <c r="D32" s="19">
        <v>3</v>
      </c>
      <c r="E32" s="27"/>
      <c r="F32" s="20"/>
      <c r="G32" s="20"/>
      <c r="H32" s="20"/>
      <c r="I32" s="20"/>
      <c r="J32" s="20"/>
      <c r="K32" s="21"/>
      <c r="L32" s="21"/>
      <c r="M32" s="21"/>
      <c r="N32" s="21"/>
      <c r="O32" s="21"/>
      <c r="P32" s="22">
        <v>30</v>
      </c>
      <c r="Q32" s="22"/>
      <c r="R32" s="22"/>
      <c r="S32" s="22"/>
      <c r="T32" s="22">
        <v>2</v>
      </c>
      <c r="U32" s="23"/>
      <c r="V32" s="23"/>
      <c r="W32" s="23"/>
      <c r="X32" s="23"/>
      <c r="Y32" s="23"/>
      <c r="Z32" s="24"/>
      <c r="AA32" s="24"/>
      <c r="AB32" s="24"/>
      <c r="AC32" s="24"/>
      <c r="AD32" s="24"/>
      <c r="AE32" s="25"/>
      <c r="AF32" s="25"/>
      <c r="AG32" s="25"/>
      <c r="AH32" s="25"/>
      <c r="AI32" s="25"/>
      <c r="AJ32" s="19">
        <f t="shared" si="6"/>
        <v>30</v>
      </c>
      <c r="AK32" s="26">
        <f t="shared" si="7"/>
        <v>2</v>
      </c>
    </row>
    <row r="33" spans="1:37" ht="20.100000000000001" customHeight="1">
      <c r="A33" s="17">
        <v>14</v>
      </c>
      <c r="B33" s="27" t="s">
        <v>50</v>
      </c>
      <c r="C33" s="27"/>
      <c r="D33" s="19">
        <v>4</v>
      </c>
      <c r="E33" s="27"/>
      <c r="F33" s="20"/>
      <c r="G33" s="20"/>
      <c r="H33" s="20"/>
      <c r="I33" s="20"/>
      <c r="J33" s="20"/>
      <c r="K33" s="21"/>
      <c r="L33" s="21"/>
      <c r="M33" s="21"/>
      <c r="N33" s="21"/>
      <c r="O33" s="21"/>
      <c r="P33" s="22"/>
      <c r="Q33" s="22"/>
      <c r="R33" s="22"/>
      <c r="S33" s="22"/>
      <c r="T33" s="22"/>
      <c r="U33" s="23"/>
      <c r="V33" s="23">
        <v>30</v>
      </c>
      <c r="W33" s="23"/>
      <c r="X33" s="23"/>
      <c r="Y33" s="23">
        <v>2</v>
      </c>
      <c r="Z33" s="24"/>
      <c r="AA33" s="24"/>
      <c r="AB33" s="24"/>
      <c r="AC33" s="24"/>
      <c r="AD33" s="24"/>
      <c r="AE33" s="25"/>
      <c r="AF33" s="25"/>
      <c r="AG33" s="25"/>
      <c r="AH33" s="25"/>
      <c r="AI33" s="25"/>
      <c r="AJ33" s="19">
        <f t="shared" si="6"/>
        <v>30</v>
      </c>
      <c r="AK33" s="26">
        <f t="shared" si="7"/>
        <v>2</v>
      </c>
    </row>
    <row r="34" spans="1:37" ht="20.100000000000001" customHeight="1">
      <c r="A34" s="17">
        <v>15</v>
      </c>
      <c r="B34" s="27" t="s">
        <v>51</v>
      </c>
      <c r="C34" s="27"/>
      <c r="D34" s="19">
        <v>5</v>
      </c>
      <c r="E34" s="27"/>
      <c r="F34" s="20"/>
      <c r="G34" s="20"/>
      <c r="H34" s="20"/>
      <c r="I34" s="20"/>
      <c r="J34" s="20"/>
      <c r="K34" s="21"/>
      <c r="L34" s="21"/>
      <c r="M34" s="21"/>
      <c r="N34" s="21"/>
      <c r="O34" s="21"/>
      <c r="P34" s="22"/>
      <c r="Q34" s="22"/>
      <c r="R34" s="22"/>
      <c r="S34" s="22"/>
      <c r="T34" s="22"/>
      <c r="U34" s="23"/>
      <c r="V34" s="23"/>
      <c r="W34" s="23"/>
      <c r="X34" s="23"/>
      <c r="Y34" s="23"/>
      <c r="Z34" s="24"/>
      <c r="AA34" s="24">
        <v>15</v>
      </c>
      <c r="AB34" s="24"/>
      <c r="AC34" s="24"/>
      <c r="AD34" s="24">
        <v>1</v>
      </c>
      <c r="AE34" s="25"/>
      <c r="AF34" s="25"/>
      <c r="AG34" s="25"/>
      <c r="AH34" s="25"/>
      <c r="AI34" s="25"/>
      <c r="AJ34" s="19">
        <f t="shared" si="6"/>
        <v>15</v>
      </c>
      <c r="AK34" s="26">
        <f t="shared" si="7"/>
        <v>1</v>
      </c>
    </row>
    <row r="35" spans="1:37" ht="20.100000000000001" customHeight="1">
      <c r="A35" s="66" t="s">
        <v>52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8"/>
    </row>
    <row r="36" spans="1:37" ht="20.100000000000001" customHeight="1">
      <c r="A36" s="17">
        <v>16</v>
      </c>
      <c r="B36" s="27" t="s">
        <v>53</v>
      </c>
      <c r="C36" s="19"/>
      <c r="D36" s="19">
        <v>1</v>
      </c>
      <c r="E36" s="19"/>
      <c r="F36" s="20"/>
      <c r="G36" s="20">
        <v>30</v>
      </c>
      <c r="H36" s="20"/>
      <c r="I36" s="20"/>
      <c r="J36" s="20">
        <v>2</v>
      </c>
      <c r="K36" s="21"/>
      <c r="L36" s="21"/>
      <c r="M36" s="21"/>
      <c r="N36" s="21"/>
      <c r="O36" s="21"/>
      <c r="P36" s="22"/>
      <c r="Q36" s="22"/>
      <c r="R36" s="22"/>
      <c r="S36" s="22"/>
      <c r="T36" s="22"/>
      <c r="U36" s="23"/>
      <c r="V36" s="23"/>
      <c r="W36" s="23"/>
      <c r="X36" s="23"/>
      <c r="Y36" s="23"/>
      <c r="Z36" s="24"/>
      <c r="AA36" s="24"/>
      <c r="AB36" s="24"/>
      <c r="AC36" s="24"/>
      <c r="AD36" s="24"/>
      <c r="AE36" s="25"/>
      <c r="AF36" s="25"/>
      <c r="AG36" s="25"/>
      <c r="AH36" s="25"/>
      <c r="AI36" s="25"/>
      <c r="AJ36" s="19">
        <f>SUM(F36:AI36)-AK36</f>
        <v>30</v>
      </c>
      <c r="AK36" s="26">
        <f>J36+O36+T36+Y36+AD36+AI36</f>
        <v>2</v>
      </c>
    </row>
    <row r="37" spans="1:37" ht="20.100000000000001" customHeight="1">
      <c r="A37" s="17">
        <v>17</v>
      </c>
      <c r="B37" s="27" t="s">
        <v>54</v>
      </c>
      <c r="C37" s="19">
        <v>2</v>
      </c>
      <c r="D37" s="19"/>
      <c r="E37" s="19"/>
      <c r="F37" s="20"/>
      <c r="G37" s="20"/>
      <c r="H37" s="20"/>
      <c r="I37" s="20"/>
      <c r="J37" s="20"/>
      <c r="K37" s="21">
        <v>30</v>
      </c>
      <c r="L37" s="21"/>
      <c r="M37" s="21"/>
      <c r="N37" s="21"/>
      <c r="O37" s="21">
        <v>3</v>
      </c>
      <c r="P37" s="22"/>
      <c r="Q37" s="22"/>
      <c r="R37" s="22"/>
      <c r="S37" s="22"/>
      <c r="T37" s="22"/>
      <c r="U37" s="23"/>
      <c r="V37" s="23"/>
      <c r="W37" s="23"/>
      <c r="X37" s="23"/>
      <c r="Y37" s="23"/>
      <c r="Z37" s="24"/>
      <c r="AA37" s="24"/>
      <c r="AB37" s="24"/>
      <c r="AC37" s="24"/>
      <c r="AD37" s="24"/>
      <c r="AE37" s="25"/>
      <c r="AF37" s="25"/>
      <c r="AG37" s="25"/>
      <c r="AH37" s="25"/>
      <c r="AI37" s="25"/>
      <c r="AJ37" s="19">
        <f t="shared" ref="AJ37" si="8">SUM(F37:AI37)-AK37</f>
        <v>30</v>
      </c>
      <c r="AK37" s="26">
        <f t="shared" ref="AK37" si="9">J37+O37+T37+Y37+AD37+AI37</f>
        <v>3</v>
      </c>
    </row>
    <row r="38" spans="1:37" ht="20.100000000000001" customHeight="1">
      <c r="A38" s="17">
        <v>18</v>
      </c>
      <c r="B38" s="46" t="s">
        <v>55</v>
      </c>
      <c r="C38" s="19">
        <v>2</v>
      </c>
      <c r="D38" s="44"/>
      <c r="E38" s="19"/>
      <c r="F38" s="20"/>
      <c r="G38" s="20"/>
      <c r="H38" s="20"/>
      <c r="I38" s="20"/>
      <c r="J38" s="20"/>
      <c r="K38" s="21">
        <v>30</v>
      </c>
      <c r="L38" s="42"/>
      <c r="M38" s="21"/>
      <c r="N38" s="21"/>
      <c r="O38" s="42">
        <v>3</v>
      </c>
      <c r="P38" s="22"/>
      <c r="Q38" s="43"/>
      <c r="R38" s="22"/>
      <c r="S38" s="22"/>
      <c r="T38" s="43"/>
      <c r="U38" s="23"/>
      <c r="V38" s="23"/>
      <c r="W38" s="23"/>
      <c r="X38" s="23"/>
      <c r="Y38" s="23"/>
      <c r="Z38" s="24"/>
      <c r="AA38" s="24"/>
      <c r="AB38" s="24"/>
      <c r="AC38" s="24"/>
      <c r="AD38" s="24"/>
      <c r="AE38" s="25"/>
      <c r="AF38" s="25"/>
      <c r="AG38" s="25"/>
      <c r="AH38" s="25"/>
      <c r="AI38" s="25"/>
      <c r="AJ38" s="44">
        <v>30</v>
      </c>
      <c r="AK38" s="45">
        <v>3</v>
      </c>
    </row>
    <row r="39" spans="1:37" ht="20.100000000000001" customHeight="1">
      <c r="A39" s="17">
        <v>19</v>
      </c>
      <c r="B39" s="27" t="s">
        <v>56</v>
      </c>
      <c r="C39" s="19">
        <v>3</v>
      </c>
      <c r="D39" s="19"/>
      <c r="E39" s="19"/>
      <c r="F39" s="20"/>
      <c r="G39" s="20"/>
      <c r="H39" s="20"/>
      <c r="I39" s="20"/>
      <c r="J39" s="20"/>
      <c r="K39" s="21"/>
      <c r="L39" s="21"/>
      <c r="M39" s="21"/>
      <c r="N39" s="21"/>
      <c r="O39" s="21"/>
      <c r="P39" s="22">
        <v>30</v>
      </c>
      <c r="Q39" s="22"/>
      <c r="R39" s="22"/>
      <c r="S39" s="22"/>
      <c r="T39" s="22">
        <v>3</v>
      </c>
      <c r="U39" s="23"/>
      <c r="V39" s="23"/>
      <c r="W39" s="23"/>
      <c r="X39" s="23"/>
      <c r="Y39" s="23"/>
      <c r="Z39" s="24"/>
      <c r="AA39" s="24"/>
      <c r="AB39" s="24"/>
      <c r="AC39" s="24"/>
      <c r="AD39" s="24"/>
      <c r="AE39" s="25"/>
      <c r="AF39" s="25"/>
      <c r="AG39" s="25"/>
      <c r="AH39" s="25"/>
      <c r="AI39" s="25"/>
      <c r="AJ39" s="19">
        <f>SUM(F39:AI39)-AK39</f>
        <v>30</v>
      </c>
      <c r="AK39" s="26">
        <f>J39+O39+T39+Y39+AD39+AI39</f>
        <v>3</v>
      </c>
    </row>
    <row r="40" spans="1:37" ht="20.100000000000001" customHeight="1">
      <c r="A40" s="17">
        <v>20</v>
      </c>
      <c r="B40" s="27" t="s">
        <v>57</v>
      </c>
      <c r="C40" s="19"/>
      <c r="D40" s="19">
        <v>4</v>
      </c>
      <c r="E40" s="19"/>
      <c r="F40" s="20"/>
      <c r="G40" s="20"/>
      <c r="H40" s="20"/>
      <c r="I40" s="20"/>
      <c r="J40" s="20"/>
      <c r="K40" s="21"/>
      <c r="L40" s="21"/>
      <c r="M40" s="21"/>
      <c r="N40" s="21"/>
      <c r="O40" s="21"/>
      <c r="P40" s="22"/>
      <c r="Q40" s="22"/>
      <c r="R40" s="22"/>
      <c r="S40" s="22"/>
      <c r="T40" s="22"/>
      <c r="U40" s="23">
        <v>30</v>
      </c>
      <c r="V40" s="23"/>
      <c r="W40" s="23"/>
      <c r="X40" s="23"/>
      <c r="Y40" s="23">
        <v>2</v>
      </c>
      <c r="Z40" s="24"/>
      <c r="AA40" s="24"/>
      <c r="AB40" s="24"/>
      <c r="AC40" s="24"/>
      <c r="AD40" s="24"/>
      <c r="AE40" s="25"/>
      <c r="AF40" s="25"/>
      <c r="AG40" s="25"/>
      <c r="AH40" s="25"/>
      <c r="AI40" s="25"/>
      <c r="AJ40" s="19">
        <f>SUM(F40:AI40)-AK40</f>
        <v>30</v>
      </c>
      <c r="AK40" s="26">
        <f>J40+O40+T40+Y40+AD40+AI40</f>
        <v>2</v>
      </c>
    </row>
    <row r="41" spans="1:37" ht="20.100000000000001" customHeight="1">
      <c r="A41" s="69">
        <v>21</v>
      </c>
      <c r="B41" s="18" t="s">
        <v>58</v>
      </c>
      <c r="C41" s="19"/>
      <c r="D41" s="49">
        <v>2</v>
      </c>
      <c r="E41" s="19"/>
      <c r="F41" s="20"/>
      <c r="G41" s="20"/>
      <c r="H41" s="20"/>
      <c r="I41" s="20"/>
      <c r="J41" s="20"/>
      <c r="K41" s="21"/>
      <c r="L41" s="85">
        <v>30</v>
      </c>
      <c r="M41" s="21"/>
      <c r="N41" s="21"/>
      <c r="O41" s="85">
        <v>2</v>
      </c>
      <c r="P41" s="22"/>
      <c r="Q41" s="22"/>
      <c r="R41" s="22"/>
      <c r="S41" s="22"/>
      <c r="T41" s="22"/>
      <c r="U41" s="23"/>
      <c r="V41" s="23"/>
      <c r="W41" s="23"/>
      <c r="X41" s="23"/>
      <c r="Y41" s="23"/>
      <c r="Z41" s="24"/>
      <c r="AA41" s="24"/>
      <c r="AB41" s="24"/>
      <c r="AC41" s="24"/>
      <c r="AD41" s="24"/>
      <c r="AE41" s="25"/>
      <c r="AF41" s="25"/>
      <c r="AG41" s="25"/>
      <c r="AH41" s="25"/>
      <c r="AI41" s="25"/>
      <c r="AJ41" s="49">
        <f t="shared" ref="AJ41" si="10">SUM(F41:AI41)-AK41</f>
        <v>30</v>
      </c>
      <c r="AK41" s="51">
        <f t="shared" ref="AK41" si="11">J41+O41+T41+Y41+AD41+AI41</f>
        <v>2</v>
      </c>
    </row>
    <row r="42" spans="1:37" ht="20.100000000000001" customHeight="1">
      <c r="A42" s="69"/>
      <c r="B42" s="18" t="s">
        <v>59</v>
      </c>
      <c r="C42" s="19"/>
      <c r="D42" s="50"/>
      <c r="E42" s="19"/>
      <c r="F42" s="20"/>
      <c r="G42" s="20"/>
      <c r="H42" s="20"/>
      <c r="I42" s="20"/>
      <c r="J42" s="20"/>
      <c r="K42" s="21"/>
      <c r="L42" s="86"/>
      <c r="M42" s="21"/>
      <c r="N42" s="21"/>
      <c r="O42" s="86"/>
      <c r="P42" s="22"/>
      <c r="Q42" s="22"/>
      <c r="R42" s="22"/>
      <c r="S42" s="22"/>
      <c r="T42" s="22"/>
      <c r="U42" s="23"/>
      <c r="V42" s="23"/>
      <c r="W42" s="23"/>
      <c r="X42" s="23"/>
      <c r="Y42" s="23"/>
      <c r="Z42" s="24"/>
      <c r="AA42" s="24"/>
      <c r="AB42" s="24"/>
      <c r="AC42" s="24"/>
      <c r="AD42" s="24"/>
      <c r="AE42" s="25"/>
      <c r="AF42" s="25"/>
      <c r="AG42" s="25"/>
      <c r="AH42" s="25"/>
      <c r="AI42" s="25"/>
      <c r="AJ42" s="50"/>
      <c r="AK42" s="52"/>
    </row>
    <row r="43" spans="1:37" ht="20.100000000000001" customHeight="1">
      <c r="A43" s="69">
        <v>22</v>
      </c>
      <c r="B43" s="18" t="s">
        <v>60</v>
      </c>
      <c r="C43" s="19"/>
      <c r="D43" s="49">
        <v>3</v>
      </c>
      <c r="E43" s="19"/>
      <c r="F43" s="20"/>
      <c r="G43" s="20"/>
      <c r="H43" s="20"/>
      <c r="I43" s="20"/>
      <c r="J43" s="20"/>
      <c r="K43" s="21"/>
      <c r="L43" s="21"/>
      <c r="M43" s="21"/>
      <c r="N43" s="21"/>
      <c r="O43" s="21"/>
      <c r="P43" s="22"/>
      <c r="Q43" s="53">
        <v>30</v>
      </c>
      <c r="R43" s="22"/>
      <c r="S43" s="22"/>
      <c r="T43" s="53">
        <v>2</v>
      </c>
      <c r="U43" s="23"/>
      <c r="V43" s="23"/>
      <c r="W43" s="23"/>
      <c r="X43" s="23"/>
      <c r="Y43" s="23"/>
      <c r="Z43" s="24"/>
      <c r="AA43" s="24"/>
      <c r="AB43" s="24"/>
      <c r="AC43" s="24"/>
      <c r="AD43" s="24"/>
      <c r="AE43" s="25"/>
      <c r="AF43" s="25"/>
      <c r="AG43" s="25"/>
      <c r="AH43" s="25"/>
      <c r="AI43" s="25"/>
      <c r="AJ43" s="49">
        <f t="shared" ref="AJ43" si="12">SUM(F43:AI43)-AK43</f>
        <v>30</v>
      </c>
      <c r="AK43" s="51">
        <f t="shared" ref="AK43" si="13">J43+O43+T43+Y43+AD43+AI43</f>
        <v>2</v>
      </c>
    </row>
    <row r="44" spans="1:37" ht="20.100000000000001" customHeight="1">
      <c r="A44" s="69"/>
      <c r="B44" s="18" t="s">
        <v>61</v>
      </c>
      <c r="C44" s="19"/>
      <c r="D44" s="50"/>
      <c r="E44" s="19"/>
      <c r="F44" s="20"/>
      <c r="G44" s="20"/>
      <c r="H44" s="20"/>
      <c r="I44" s="20"/>
      <c r="J44" s="20"/>
      <c r="K44" s="21"/>
      <c r="L44" s="21"/>
      <c r="M44" s="21"/>
      <c r="N44" s="21"/>
      <c r="O44" s="21"/>
      <c r="P44" s="22"/>
      <c r="Q44" s="54"/>
      <c r="R44" s="22"/>
      <c r="S44" s="22"/>
      <c r="T44" s="54"/>
      <c r="U44" s="23"/>
      <c r="V44" s="23"/>
      <c r="W44" s="23"/>
      <c r="X44" s="23"/>
      <c r="Y44" s="23"/>
      <c r="Z44" s="24"/>
      <c r="AA44" s="24"/>
      <c r="AB44" s="24"/>
      <c r="AC44" s="24"/>
      <c r="AD44" s="24"/>
      <c r="AE44" s="25"/>
      <c r="AF44" s="25"/>
      <c r="AG44" s="25"/>
      <c r="AH44" s="25"/>
      <c r="AI44" s="25"/>
      <c r="AJ44" s="50"/>
      <c r="AK44" s="52"/>
    </row>
    <row r="45" spans="1:37" ht="20.100000000000001" customHeight="1">
      <c r="A45" s="69">
        <v>23</v>
      </c>
      <c r="B45" s="18" t="s">
        <v>62</v>
      </c>
      <c r="C45" s="19"/>
      <c r="D45" s="49">
        <v>4</v>
      </c>
      <c r="E45" s="19"/>
      <c r="F45" s="20"/>
      <c r="G45" s="20"/>
      <c r="H45" s="20"/>
      <c r="I45" s="20"/>
      <c r="J45" s="20"/>
      <c r="K45" s="21"/>
      <c r="L45" s="21"/>
      <c r="M45" s="21"/>
      <c r="N45" s="21"/>
      <c r="O45" s="21"/>
      <c r="P45" s="22"/>
      <c r="Q45" s="22"/>
      <c r="R45" s="22"/>
      <c r="S45" s="22"/>
      <c r="T45" s="22"/>
      <c r="U45" s="23"/>
      <c r="V45" s="55">
        <v>30</v>
      </c>
      <c r="W45" s="23"/>
      <c r="X45" s="23"/>
      <c r="Y45" s="55">
        <v>2</v>
      </c>
      <c r="Z45" s="24"/>
      <c r="AA45" s="24"/>
      <c r="AB45" s="24"/>
      <c r="AC45" s="24"/>
      <c r="AD45" s="24"/>
      <c r="AE45" s="25"/>
      <c r="AF45" s="25"/>
      <c r="AG45" s="25"/>
      <c r="AH45" s="25"/>
      <c r="AI45" s="25"/>
      <c r="AJ45" s="49">
        <f t="shared" ref="AJ45" si="14">SUM(F45:AI45)-AK45</f>
        <v>30</v>
      </c>
      <c r="AK45" s="51">
        <f t="shared" ref="AK45" si="15">J45+O45+T45+Y45+AD45+AI45</f>
        <v>2</v>
      </c>
    </row>
    <row r="46" spans="1:37" ht="20.100000000000001" customHeight="1">
      <c r="A46" s="69"/>
      <c r="B46" s="18" t="s">
        <v>63</v>
      </c>
      <c r="C46" s="19"/>
      <c r="D46" s="50"/>
      <c r="E46" s="19"/>
      <c r="F46" s="20"/>
      <c r="G46" s="20"/>
      <c r="H46" s="20"/>
      <c r="I46" s="20"/>
      <c r="J46" s="20"/>
      <c r="K46" s="21"/>
      <c r="L46" s="21"/>
      <c r="M46" s="21"/>
      <c r="N46" s="21"/>
      <c r="O46" s="21"/>
      <c r="P46" s="22"/>
      <c r="Q46" s="22"/>
      <c r="R46" s="22"/>
      <c r="S46" s="22"/>
      <c r="T46" s="22"/>
      <c r="U46" s="23"/>
      <c r="V46" s="56"/>
      <c r="W46" s="23"/>
      <c r="X46" s="23"/>
      <c r="Y46" s="56"/>
      <c r="Z46" s="24"/>
      <c r="AA46" s="24"/>
      <c r="AB46" s="24"/>
      <c r="AC46" s="24"/>
      <c r="AD46" s="24"/>
      <c r="AE46" s="25"/>
      <c r="AF46" s="25"/>
      <c r="AG46" s="25"/>
      <c r="AH46" s="25"/>
      <c r="AI46" s="25"/>
      <c r="AJ46" s="50"/>
      <c r="AK46" s="52"/>
    </row>
    <row r="47" spans="1:37" ht="20.100000000000001" customHeight="1">
      <c r="A47" s="69">
        <v>24</v>
      </c>
      <c r="B47" s="18" t="s">
        <v>64</v>
      </c>
      <c r="C47" s="19"/>
      <c r="D47" s="49">
        <v>5</v>
      </c>
      <c r="E47" s="19"/>
      <c r="F47" s="20"/>
      <c r="G47" s="20"/>
      <c r="H47" s="20"/>
      <c r="I47" s="20"/>
      <c r="J47" s="20"/>
      <c r="K47" s="21"/>
      <c r="L47" s="21"/>
      <c r="M47" s="21"/>
      <c r="N47" s="21"/>
      <c r="O47" s="21"/>
      <c r="P47" s="22"/>
      <c r="Q47" s="22"/>
      <c r="R47" s="22"/>
      <c r="S47" s="22"/>
      <c r="T47" s="22"/>
      <c r="U47" s="23"/>
      <c r="V47" s="23"/>
      <c r="W47" s="23"/>
      <c r="X47" s="23"/>
      <c r="Y47" s="23"/>
      <c r="Z47" s="24"/>
      <c r="AA47" s="57">
        <v>30</v>
      </c>
      <c r="AB47" s="24"/>
      <c r="AC47" s="24"/>
      <c r="AD47" s="57">
        <v>2</v>
      </c>
      <c r="AE47" s="25"/>
      <c r="AF47" s="25"/>
      <c r="AG47" s="25"/>
      <c r="AH47" s="25"/>
      <c r="AI47" s="25"/>
      <c r="AJ47" s="49">
        <f t="shared" ref="AJ47" si="16">SUM(F47:AI47)-AK47</f>
        <v>30</v>
      </c>
      <c r="AK47" s="51">
        <f t="shared" ref="AK47" si="17">J47+O47+T47+Y47+AD47+AI47</f>
        <v>2</v>
      </c>
    </row>
    <row r="48" spans="1:37" ht="20.100000000000001" customHeight="1">
      <c r="A48" s="69"/>
      <c r="B48" s="18" t="s">
        <v>65</v>
      </c>
      <c r="C48" s="19"/>
      <c r="D48" s="50"/>
      <c r="E48" s="19"/>
      <c r="F48" s="20"/>
      <c r="G48" s="20"/>
      <c r="H48" s="20"/>
      <c r="I48" s="20"/>
      <c r="J48" s="20"/>
      <c r="K48" s="21"/>
      <c r="L48" s="21"/>
      <c r="M48" s="21"/>
      <c r="N48" s="21"/>
      <c r="O48" s="21"/>
      <c r="P48" s="22"/>
      <c r="Q48" s="22"/>
      <c r="R48" s="22"/>
      <c r="S48" s="22"/>
      <c r="T48" s="22"/>
      <c r="U48" s="23"/>
      <c r="V48" s="23"/>
      <c r="W48" s="23"/>
      <c r="X48" s="23"/>
      <c r="Y48" s="23"/>
      <c r="Z48" s="24"/>
      <c r="AA48" s="58"/>
      <c r="AB48" s="24"/>
      <c r="AC48" s="24"/>
      <c r="AD48" s="58"/>
      <c r="AE48" s="25"/>
      <c r="AF48" s="25"/>
      <c r="AG48" s="25"/>
      <c r="AH48" s="25"/>
      <c r="AI48" s="25"/>
      <c r="AJ48" s="50"/>
      <c r="AK48" s="52"/>
    </row>
    <row r="49" spans="1:37" ht="20.100000000000001" customHeight="1">
      <c r="A49" s="17">
        <v>25</v>
      </c>
      <c r="B49" s="47" t="s">
        <v>66</v>
      </c>
      <c r="C49" s="19"/>
      <c r="D49" s="19">
        <v>2</v>
      </c>
      <c r="E49" s="19"/>
      <c r="F49" s="20"/>
      <c r="G49" s="20"/>
      <c r="H49" s="20"/>
      <c r="I49" s="20"/>
      <c r="J49" s="20"/>
      <c r="K49" s="21"/>
      <c r="L49" s="21">
        <v>30</v>
      </c>
      <c r="M49" s="21"/>
      <c r="N49" s="21"/>
      <c r="O49" s="21">
        <v>2</v>
      </c>
      <c r="P49" s="22"/>
      <c r="Q49" s="22"/>
      <c r="R49" s="22"/>
      <c r="S49" s="22"/>
      <c r="T49" s="22"/>
      <c r="U49" s="23"/>
      <c r="V49" s="23"/>
      <c r="W49" s="23"/>
      <c r="X49" s="23"/>
      <c r="Y49" s="23"/>
      <c r="Z49" s="24"/>
      <c r="AA49" s="24"/>
      <c r="AB49" s="24"/>
      <c r="AC49" s="24"/>
      <c r="AD49" s="24"/>
      <c r="AE49" s="25"/>
      <c r="AF49" s="25"/>
      <c r="AG49" s="25"/>
      <c r="AH49" s="25"/>
      <c r="AI49" s="25"/>
      <c r="AJ49" s="19">
        <v>30</v>
      </c>
      <c r="AK49" s="26">
        <v>2</v>
      </c>
    </row>
    <row r="50" spans="1:37" ht="20.100000000000001" customHeight="1">
      <c r="A50" s="17">
        <v>26</v>
      </c>
      <c r="B50" s="18" t="s">
        <v>67</v>
      </c>
      <c r="C50" s="19"/>
      <c r="D50" s="19">
        <v>3</v>
      </c>
      <c r="E50" s="19"/>
      <c r="F50" s="20"/>
      <c r="G50" s="20"/>
      <c r="H50" s="20"/>
      <c r="I50" s="20"/>
      <c r="J50" s="20"/>
      <c r="K50" s="21"/>
      <c r="L50" s="21"/>
      <c r="M50" s="21"/>
      <c r="N50" s="21"/>
      <c r="O50" s="21"/>
      <c r="P50" s="22"/>
      <c r="Q50" s="22">
        <v>60</v>
      </c>
      <c r="R50" s="22"/>
      <c r="S50" s="22"/>
      <c r="T50" s="22">
        <v>4</v>
      </c>
      <c r="U50" s="23"/>
      <c r="V50" s="23"/>
      <c r="W50" s="23"/>
      <c r="X50" s="23"/>
      <c r="Y50" s="23"/>
      <c r="Z50" s="24"/>
      <c r="AA50" s="24"/>
      <c r="AB50" s="24"/>
      <c r="AC50" s="24"/>
      <c r="AD50" s="24"/>
      <c r="AE50" s="25"/>
      <c r="AF50" s="25"/>
      <c r="AG50" s="25"/>
      <c r="AH50" s="25"/>
      <c r="AI50" s="25"/>
      <c r="AJ50" s="19">
        <f t="shared" ref="AJ50" si="18">SUM(F50:AI50)-AK50</f>
        <v>60</v>
      </c>
      <c r="AK50" s="26">
        <f t="shared" ref="AK50" si="19">J50+O50+T50+Y50+AD50+AI50</f>
        <v>4</v>
      </c>
    </row>
    <row r="51" spans="1:37" ht="20.100000000000001" customHeight="1">
      <c r="A51" s="17">
        <v>27</v>
      </c>
      <c r="B51" s="18" t="s">
        <v>68</v>
      </c>
      <c r="C51" s="19"/>
      <c r="D51" s="19">
        <v>4</v>
      </c>
      <c r="E51" s="19"/>
      <c r="F51" s="20"/>
      <c r="G51" s="20"/>
      <c r="H51" s="20"/>
      <c r="I51" s="20"/>
      <c r="J51" s="20"/>
      <c r="K51" s="21"/>
      <c r="L51" s="21"/>
      <c r="M51" s="21"/>
      <c r="N51" s="21"/>
      <c r="O51" s="21"/>
      <c r="P51" s="22"/>
      <c r="Q51" s="22"/>
      <c r="R51" s="22"/>
      <c r="S51" s="22"/>
      <c r="T51" s="22"/>
      <c r="U51" s="23"/>
      <c r="V51" s="23">
        <v>60</v>
      </c>
      <c r="W51" s="23"/>
      <c r="X51" s="23"/>
      <c r="Y51" s="23">
        <v>4</v>
      </c>
      <c r="Z51" s="24"/>
      <c r="AA51" s="24"/>
      <c r="AB51" s="24"/>
      <c r="AC51" s="24"/>
      <c r="AD51" s="24"/>
      <c r="AE51" s="25"/>
      <c r="AF51" s="25"/>
      <c r="AG51" s="25"/>
      <c r="AH51" s="25"/>
      <c r="AI51" s="25"/>
      <c r="AJ51" s="19">
        <f t="shared" ref="AJ51:AJ52" si="20">SUM(F51:AI51)-AK51</f>
        <v>60</v>
      </c>
      <c r="AK51" s="26">
        <f t="shared" ref="AK51:AK52" si="21">J51+O51+T51+Y51+AD51+AI51</f>
        <v>4</v>
      </c>
    </row>
    <row r="52" spans="1:37" ht="20.100000000000001" customHeight="1">
      <c r="A52" s="17">
        <v>28</v>
      </c>
      <c r="B52" s="18" t="s">
        <v>69</v>
      </c>
      <c r="C52" s="19"/>
      <c r="D52" s="19">
        <v>5</v>
      </c>
      <c r="E52" s="19"/>
      <c r="F52" s="20"/>
      <c r="G52" s="20"/>
      <c r="H52" s="20"/>
      <c r="I52" s="20"/>
      <c r="J52" s="20"/>
      <c r="K52" s="21"/>
      <c r="L52" s="21"/>
      <c r="M52" s="21"/>
      <c r="N52" s="21"/>
      <c r="O52" s="21"/>
      <c r="P52" s="22"/>
      <c r="Q52" s="22"/>
      <c r="R52" s="22"/>
      <c r="S52" s="22"/>
      <c r="T52" s="22"/>
      <c r="U52" s="23"/>
      <c r="V52" s="23"/>
      <c r="W52" s="23"/>
      <c r="X52" s="23"/>
      <c r="Y52" s="23"/>
      <c r="Z52" s="24"/>
      <c r="AA52" s="24">
        <v>60</v>
      </c>
      <c r="AB52" s="24"/>
      <c r="AC52" s="24"/>
      <c r="AD52" s="24">
        <v>4</v>
      </c>
      <c r="AE52" s="25"/>
      <c r="AF52" s="25"/>
      <c r="AG52" s="25"/>
      <c r="AH52" s="25"/>
      <c r="AI52" s="25"/>
      <c r="AJ52" s="19">
        <f t="shared" si="20"/>
        <v>60</v>
      </c>
      <c r="AK52" s="26">
        <f t="shared" si="21"/>
        <v>4</v>
      </c>
    </row>
    <row r="53" spans="1:37" ht="20.100000000000001" customHeight="1">
      <c r="A53" s="66" t="s">
        <v>70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8"/>
    </row>
    <row r="54" spans="1:37" ht="20.100000000000001" customHeight="1">
      <c r="A54" s="17">
        <v>29</v>
      </c>
      <c r="B54" s="18" t="s">
        <v>71</v>
      </c>
      <c r="C54" s="19"/>
      <c r="D54" s="19">
        <v>5</v>
      </c>
      <c r="E54" s="19"/>
      <c r="F54" s="20"/>
      <c r="G54" s="20"/>
      <c r="H54" s="20"/>
      <c r="I54" s="20"/>
      <c r="J54" s="20"/>
      <c r="K54" s="21"/>
      <c r="L54" s="21"/>
      <c r="M54" s="21"/>
      <c r="N54" s="21"/>
      <c r="O54" s="21"/>
      <c r="P54" s="22"/>
      <c r="Q54" s="22"/>
      <c r="R54" s="22"/>
      <c r="S54" s="22"/>
      <c r="T54" s="22"/>
      <c r="U54" s="23"/>
      <c r="V54" s="23"/>
      <c r="W54" s="23"/>
      <c r="X54" s="23"/>
      <c r="Y54" s="23"/>
      <c r="Z54" s="24"/>
      <c r="AA54" s="24"/>
      <c r="AB54" s="24"/>
      <c r="AC54" s="24">
        <v>30</v>
      </c>
      <c r="AD54" s="24">
        <v>9</v>
      </c>
      <c r="AE54" s="25"/>
      <c r="AF54" s="25"/>
      <c r="AG54" s="25"/>
      <c r="AH54" s="25"/>
      <c r="AI54" s="25"/>
      <c r="AJ54" s="19">
        <f>SUM(F54:AI54)-AK54</f>
        <v>30</v>
      </c>
      <c r="AK54" s="26">
        <v>9</v>
      </c>
    </row>
    <row r="55" spans="1:37" ht="20.100000000000001" customHeight="1">
      <c r="A55" s="17">
        <v>30</v>
      </c>
      <c r="B55" s="18" t="s">
        <v>72</v>
      </c>
      <c r="C55" s="19"/>
      <c r="D55" s="19">
        <v>6</v>
      </c>
      <c r="E55" s="19"/>
      <c r="F55" s="20"/>
      <c r="G55" s="20"/>
      <c r="H55" s="20"/>
      <c r="I55" s="20"/>
      <c r="J55" s="20"/>
      <c r="K55" s="21"/>
      <c r="L55" s="21"/>
      <c r="M55" s="21"/>
      <c r="N55" s="21"/>
      <c r="O55" s="21"/>
      <c r="P55" s="22"/>
      <c r="Q55" s="22"/>
      <c r="R55" s="22"/>
      <c r="S55" s="22"/>
      <c r="T55" s="22"/>
      <c r="U55" s="23"/>
      <c r="V55" s="23"/>
      <c r="W55" s="23"/>
      <c r="X55" s="23"/>
      <c r="Y55" s="23"/>
      <c r="Z55" s="24"/>
      <c r="AA55" s="24"/>
      <c r="AB55" s="24"/>
      <c r="AC55" s="24"/>
      <c r="AD55" s="24"/>
      <c r="AE55" s="25"/>
      <c r="AF55" s="25"/>
      <c r="AG55" s="25"/>
      <c r="AH55" s="25">
        <v>30</v>
      </c>
      <c r="AI55" s="25">
        <v>9</v>
      </c>
      <c r="AJ55" s="19">
        <f>SUM(F55:AI55)-AK55</f>
        <v>30</v>
      </c>
      <c r="AK55" s="26">
        <v>9</v>
      </c>
    </row>
    <row r="56" spans="1:37" ht="20.100000000000001" customHeight="1">
      <c r="A56" s="66" t="s">
        <v>73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8"/>
    </row>
    <row r="57" spans="1:37" ht="20.100000000000001" customHeight="1">
      <c r="A57" s="17">
        <v>31</v>
      </c>
      <c r="B57" s="27" t="s">
        <v>74</v>
      </c>
      <c r="C57" s="19"/>
      <c r="D57" s="19">
        <v>1</v>
      </c>
      <c r="E57" s="19"/>
      <c r="F57" s="20"/>
      <c r="G57" s="20"/>
      <c r="H57" s="20">
        <v>180</v>
      </c>
      <c r="I57" s="20"/>
      <c r="J57" s="20">
        <v>12</v>
      </c>
      <c r="K57" s="21"/>
      <c r="L57" s="21"/>
      <c r="M57" s="21"/>
      <c r="N57" s="21"/>
      <c r="O57" s="21"/>
      <c r="P57" s="22"/>
      <c r="Q57" s="22"/>
      <c r="R57" s="22"/>
      <c r="S57" s="22"/>
      <c r="T57" s="22"/>
      <c r="U57" s="23"/>
      <c r="V57" s="23"/>
      <c r="W57" s="23"/>
      <c r="X57" s="23"/>
      <c r="Y57" s="23"/>
      <c r="Z57" s="24"/>
      <c r="AA57" s="24"/>
      <c r="AB57" s="24"/>
      <c r="AC57" s="24"/>
      <c r="AD57" s="24"/>
      <c r="AE57" s="25"/>
      <c r="AF57" s="25"/>
      <c r="AG57" s="25"/>
      <c r="AH57" s="25"/>
      <c r="AI57" s="25"/>
      <c r="AJ57" s="19">
        <f t="shared" ref="AJ57:AJ62" si="22">SUM(F57:AI57)-AK57</f>
        <v>180</v>
      </c>
      <c r="AK57" s="26">
        <f t="shared" ref="AK57:AK62" si="23">SUM(AI57,AD57,Y57,T57,O57,J57)</f>
        <v>12</v>
      </c>
    </row>
    <row r="58" spans="1:37" ht="20.100000000000001" customHeight="1">
      <c r="A58" s="17">
        <v>32</v>
      </c>
      <c r="B58" s="27" t="s">
        <v>75</v>
      </c>
      <c r="C58" s="19">
        <v>2</v>
      </c>
      <c r="D58" s="19"/>
      <c r="E58" s="19"/>
      <c r="F58" s="20"/>
      <c r="G58" s="20"/>
      <c r="H58" s="20"/>
      <c r="I58" s="20"/>
      <c r="J58" s="20"/>
      <c r="K58" s="21"/>
      <c r="L58" s="21"/>
      <c r="M58" s="21">
        <v>180</v>
      </c>
      <c r="N58" s="21"/>
      <c r="O58" s="21">
        <v>13</v>
      </c>
      <c r="P58" s="22"/>
      <c r="Q58" s="22"/>
      <c r="R58" s="22"/>
      <c r="S58" s="22"/>
      <c r="T58" s="22"/>
      <c r="U58" s="23"/>
      <c r="V58" s="23"/>
      <c r="W58" s="23"/>
      <c r="X58" s="23"/>
      <c r="Y58" s="23"/>
      <c r="Z58" s="24"/>
      <c r="AA58" s="24"/>
      <c r="AB58" s="24"/>
      <c r="AC58" s="24"/>
      <c r="AD58" s="24"/>
      <c r="AE58" s="25"/>
      <c r="AF58" s="25"/>
      <c r="AG58" s="25"/>
      <c r="AH58" s="25"/>
      <c r="AI58" s="25"/>
      <c r="AJ58" s="19">
        <f t="shared" si="22"/>
        <v>180</v>
      </c>
      <c r="AK58" s="26">
        <f t="shared" si="23"/>
        <v>13</v>
      </c>
    </row>
    <row r="59" spans="1:37" ht="20.100000000000001" customHeight="1">
      <c r="A59" s="17">
        <v>33</v>
      </c>
      <c r="B59" s="27" t="s">
        <v>76</v>
      </c>
      <c r="C59" s="19"/>
      <c r="D59" s="19">
        <v>3</v>
      </c>
      <c r="E59" s="19"/>
      <c r="F59" s="20"/>
      <c r="G59" s="20"/>
      <c r="H59" s="20"/>
      <c r="I59" s="20"/>
      <c r="J59" s="20"/>
      <c r="K59" s="21"/>
      <c r="L59" s="21"/>
      <c r="M59" s="21"/>
      <c r="N59" s="21"/>
      <c r="O59" s="21"/>
      <c r="P59" s="22"/>
      <c r="Q59" s="22"/>
      <c r="R59" s="22">
        <v>120</v>
      </c>
      <c r="S59" s="22"/>
      <c r="T59" s="22">
        <v>8</v>
      </c>
      <c r="U59" s="23"/>
      <c r="V59" s="23"/>
      <c r="W59" s="23"/>
      <c r="X59" s="23"/>
      <c r="Y59" s="23"/>
      <c r="Z59" s="24"/>
      <c r="AA59" s="24"/>
      <c r="AB59" s="24"/>
      <c r="AC59" s="24"/>
      <c r="AD59" s="24"/>
      <c r="AE59" s="25"/>
      <c r="AF59" s="25"/>
      <c r="AG59" s="25"/>
      <c r="AH59" s="25"/>
      <c r="AI59" s="25"/>
      <c r="AJ59" s="19">
        <f t="shared" si="22"/>
        <v>120</v>
      </c>
      <c r="AK59" s="26">
        <f t="shared" si="23"/>
        <v>8</v>
      </c>
    </row>
    <row r="60" spans="1:37" ht="20.100000000000001" customHeight="1">
      <c r="A60" s="17">
        <v>34</v>
      </c>
      <c r="B60" s="27" t="s">
        <v>77</v>
      </c>
      <c r="C60" s="19">
        <v>4</v>
      </c>
      <c r="D60" s="19"/>
      <c r="E60" s="19"/>
      <c r="F60" s="20"/>
      <c r="G60" s="20"/>
      <c r="H60" s="20"/>
      <c r="I60" s="20"/>
      <c r="J60" s="20"/>
      <c r="K60" s="21"/>
      <c r="L60" s="21"/>
      <c r="M60" s="21"/>
      <c r="N60" s="21"/>
      <c r="O60" s="21"/>
      <c r="P60" s="22"/>
      <c r="Q60" s="22"/>
      <c r="R60" s="22"/>
      <c r="S60" s="22"/>
      <c r="T60" s="22"/>
      <c r="U60" s="23"/>
      <c r="V60" s="23"/>
      <c r="W60" s="23">
        <v>120</v>
      </c>
      <c r="X60" s="23"/>
      <c r="Y60" s="23">
        <v>9</v>
      </c>
      <c r="Z60" s="24"/>
      <c r="AA60" s="24"/>
      <c r="AB60" s="24"/>
      <c r="AC60" s="24"/>
      <c r="AD60" s="24"/>
      <c r="AE60" s="25"/>
      <c r="AF60" s="25"/>
      <c r="AG60" s="25"/>
      <c r="AH60" s="25"/>
      <c r="AI60" s="25"/>
      <c r="AJ60" s="19">
        <f t="shared" si="22"/>
        <v>120</v>
      </c>
      <c r="AK60" s="26">
        <f t="shared" si="23"/>
        <v>9</v>
      </c>
    </row>
    <row r="61" spans="1:37" ht="20.100000000000001" customHeight="1">
      <c r="A61" s="17">
        <v>35</v>
      </c>
      <c r="B61" s="27" t="s">
        <v>78</v>
      </c>
      <c r="C61" s="19"/>
      <c r="D61" s="19">
        <v>5</v>
      </c>
      <c r="E61" s="19"/>
      <c r="F61" s="20"/>
      <c r="G61" s="20"/>
      <c r="H61" s="20"/>
      <c r="I61" s="20"/>
      <c r="J61" s="20"/>
      <c r="K61" s="21"/>
      <c r="L61" s="21"/>
      <c r="M61" s="21"/>
      <c r="N61" s="21"/>
      <c r="O61" s="21"/>
      <c r="P61" s="22"/>
      <c r="Q61" s="22"/>
      <c r="R61" s="22"/>
      <c r="S61" s="22"/>
      <c r="T61" s="22"/>
      <c r="U61" s="23"/>
      <c r="V61" s="23"/>
      <c r="W61" s="23"/>
      <c r="X61" s="23"/>
      <c r="Y61" s="23"/>
      <c r="Z61" s="24"/>
      <c r="AA61" s="24"/>
      <c r="AB61" s="24">
        <v>120</v>
      </c>
      <c r="AC61" s="24"/>
      <c r="AD61" s="24">
        <v>8</v>
      </c>
      <c r="AE61" s="25"/>
      <c r="AF61" s="25"/>
      <c r="AG61" s="25"/>
      <c r="AH61" s="25"/>
      <c r="AI61" s="25"/>
      <c r="AJ61" s="19">
        <f t="shared" si="22"/>
        <v>120</v>
      </c>
      <c r="AK61" s="26">
        <f t="shared" si="23"/>
        <v>8</v>
      </c>
    </row>
    <row r="62" spans="1:37" ht="20.100000000000001" customHeight="1">
      <c r="A62" s="17">
        <v>36</v>
      </c>
      <c r="B62" s="27" t="s">
        <v>79</v>
      </c>
      <c r="C62" s="19">
        <v>6</v>
      </c>
      <c r="D62" s="19"/>
      <c r="E62" s="19"/>
      <c r="F62" s="20"/>
      <c r="G62" s="20"/>
      <c r="H62" s="20"/>
      <c r="I62" s="20"/>
      <c r="J62" s="20"/>
      <c r="K62" s="21"/>
      <c r="L62" s="21"/>
      <c r="M62" s="21"/>
      <c r="N62" s="21"/>
      <c r="O62" s="21"/>
      <c r="P62" s="22"/>
      <c r="Q62" s="22"/>
      <c r="R62" s="22"/>
      <c r="S62" s="22"/>
      <c r="T62" s="22"/>
      <c r="U62" s="23"/>
      <c r="V62" s="23"/>
      <c r="W62" s="23"/>
      <c r="X62" s="23"/>
      <c r="Y62" s="23"/>
      <c r="Z62" s="24"/>
      <c r="AA62" s="24"/>
      <c r="AB62" s="24"/>
      <c r="AC62" s="24"/>
      <c r="AD62" s="24"/>
      <c r="AE62" s="25"/>
      <c r="AF62" s="25"/>
      <c r="AG62" s="25">
        <v>120</v>
      </c>
      <c r="AH62" s="25"/>
      <c r="AI62" s="25">
        <v>9</v>
      </c>
      <c r="AJ62" s="19">
        <f t="shared" si="22"/>
        <v>120</v>
      </c>
      <c r="AK62" s="26">
        <f t="shared" si="23"/>
        <v>9</v>
      </c>
    </row>
    <row r="63" spans="1:37" ht="20.100000000000001" customHeight="1">
      <c r="A63" s="17">
        <v>37</v>
      </c>
      <c r="B63" s="27" t="s">
        <v>80</v>
      </c>
      <c r="C63" s="19"/>
      <c r="D63" s="19">
        <v>1</v>
      </c>
      <c r="E63" s="19"/>
      <c r="F63" s="20"/>
      <c r="G63" s="20"/>
      <c r="H63" s="20">
        <v>60</v>
      </c>
      <c r="I63" s="20"/>
      <c r="J63" s="20">
        <v>4</v>
      </c>
      <c r="K63" s="21"/>
      <c r="L63" s="21"/>
      <c r="M63" s="21"/>
      <c r="N63" s="21"/>
      <c r="O63" s="21"/>
      <c r="P63" s="22"/>
      <c r="Q63" s="22"/>
      <c r="R63" s="22"/>
      <c r="S63" s="22"/>
      <c r="T63" s="22"/>
      <c r="U63" s="23"/>
      <c r="V63" s="23"/>
      <c r="W63" s="23"/>
      <c r="X63" s="23"/>
      <c r="Y63" s="23"/>
      <c r="Z63" s="24"/>
      <c r="AA63" s="24"/>
      <c r="AB63" s="24"/>
      <c r="AC63" s="24"/>
      <c r="AD63" s="24"/>
      <c r="AE63" s="25"/>
      <c r="AF63" s="25"/>
      <c r="AG63" s="25"/>
      <c r="AH63" s="25"/>
      <c r="AI63" s="25"/>
      <c r="AJ63" s="19">
        <f t="shared" ref="AJ63" si="24">SUM(F63:AI63)-AK63</f>
        <v>60</v>
      </c>
      <c r="AK63" s="26">
        <f t="shared" ref="AK63" si="25">SUM(AI63,AD63,Y63,T63,O63,J63)</f>
        <v>4</v>
      </c>
    </row>
    <row r="64" spans="1:37" ht="20.100000000000001" customHeight="1">
      <c r="A64" s="17">
        <v>38</v>
      </c>
      <c r="B64" s="27" t="s">
        <v>81</v>
      </c>
      <c r="C64" s="19">
        <v>2</v>
      </c>
      <c r="D64" s="19"/>
      <c r="E64" s="19"/>
      <c r="F64" s="20"/>
      <c r="G64" s="20"/>
      <c r="H64" s="20"/>
      <c r="I64" s="20"/>
      <c r="J64" s="20"/>
      <c r="K64" s="21"/>
      <c r="L64" s="21"/>
      <c r="M64" s="21">
        <v>60</v>
      </c>
      <c r="N64" s="21"/>
      <c r="O64" s="21">
        <v>5</v>
      </c>
      <c r="P64" s="22"/>
      <c r="Q64" s="22"/>
      <c r="R64" s="22"/>
      <c r="S64" s="22"/>
      <c r="T64" s="22"/>
      <c r="U64" s="23"/>
      <c r="V64" s="23"/>
      <c r="W64" s="23"/>
      <c r="X64" s="23"/>
      <c r="Y64" s="23"/>
      <c r="Z64" s="24"/>
      <c r="AA64" s="24"/>
      <c r="AB64" s="24"/>
      <c r="AC64" s="24"/>
      <c r="AD64" s="24"/>
      <c r="AE64" s="25"/>
      <c r="AF64" s="25"/>
      <c r="AG64" s="25"/>
      <c r="AH64" s="25"/>
      <c r="AI64" s="25"/>
      <c r="AJ64" s="19">
        <f t="shared" ref="AJ64:AJ77" si="26">SUM(F64:AI64)-AK64</f>
        <v>60</v>
      </c>
      <c r="AK64" s="26">
        <f t="shared" ref="AK64:AK77" si="27">SUM(AI64,AD64,Y64,T64,O64,J64)</f>
        <v>5</v>
      </c>
    </row>
    <row r="65" spans="1:37" ht="20.100000000000001" customHeight="1">
      <c r="A65" s="17">
        <v>39</v>
      </c>
      <c r="B65" s="27" t="s">
        <v>82</v>
      </c>
      <c r="C65" s="19"/>
      <c r="D65" s="19">
        <v>3</v>
      </c>
      <c r="E65" s="19"/>
      <c r="F65" s="20"/>
      <c r="G65" s="20"/>
      <c r="H65" s="20"/>
      <c r="I65" s="20"/>
      <c r="J65" s="20"/>
      <c r="K65" s="21"/>
      <c r="L65" s="21"/>
      <c r="M65" s="21"/>
      <c r="N65" s="21"/>
      <c r="O65" s="21"/>
      <c r="P65" s="22"/>
      <c r="Q65" s="22"/>
      <c r="R65" s="22">
        <v>30</v>
      </c>
      <c r="S65" s="22"/>
      <c r="T65" s="22">
        <v>2</v>
      </c>
      <c r="U65" s="23"/>
      <c r="V65" s="23"/>
      <c r="W65" s="23"/>
      <c r="X65" s="23"/>
      <c r="Y65" s="23"/>
      <c r="Z65" s="24"/>
      <c r="AA65" s="24"/>
      <c r="AB65" s="24"/>
      <c r="AC65" s="24"/>
      <c r="AD65" s="24"/>
      <c r="AE65" s="25"/>
      <c r="AF65" s="25"/>
      <c r="AG65" s="25"/>
      <c r="AH65" s="25"/>
      <c r="AI65" s="25"/>
      <c r="AJ65" s="19">
        <f t="shared" si="26"/>
        <v>30</v>
      </c>
      <c r="AK65" s="26">
        <f t="shared" si="27"/>
        <v>2</v>
      </c>
    </row>
    <row r="66" spans="1:37" ht="20.100000000000001" customHeight="1">
      <c r="A66" s="17">
        <v>40</v>
      </c>
      <c r="B66" s="27" t="s">
        <v>83</v>
      </c>
      <c r="C66" s="19">
        <v>4</v>
      </c>
      <c r="D66" s="19"/>
      <c r="E66" s="19"/>
      <c r="F66" s="20"/>
      <c r="G66" s="20"/>
      <c r="H66" s="20"/>
      <c r="I66" s="20"/>
      <c r="J66" s="20"/>
      <c r="K66" s="21"/>
      <c r="L66" s="21"/>
      <c r="M66" s="21"/>
      <c r="N66" s="21"/>
      <c r="O66" s="21"/>
      <c r="P66" s="22"/>
      <c r="Q66" s="22"/>
      <c r="R66" s="22"/>
      <c r="S66" s="22"/>
      <c r="T66" s="22"/>
      <c r="U66" s="23"/>
      <c r="V66" s="23"/>
      <c r="W66" s="23">
        <v>30</v>
      </c>
      <c r="X66" s="23"/>
      <c r="Y66" s="23">
        <v>3</v>
      </c>
      <c r="Z66" s="24"/>
      <c r="AA66" s="24"/>
      <c r="AB66" s="24"/>
      <c r="AC66" s="24"/>
      <c r="AD66" s="24"/>
      <c r="AE66" s="25"/>
      <c r="AF66" s="25"/>
      <c r="AG66" s="25"/>
      <c r="AH66" s="25"/>
      <c r="AI66" s="25"/>
      <c r="AJ66" s="19">
        <f t="shared" ref="AJ66:AJ70" si="28">SUM(F66:AI66)-AK66</f>
        <v>30</v>
      </c>
      <c r="AK66" s="26">
        <f t="shared" ref="AK66:AK70" si="29">SUM(AI66,AD66,Y66,T66,O66,J66)</f>
        <v>3</v>
      </c>
    </row>
    <row r="67" spans="1:37" ht="20.100000000000001" customHeight="1">
      <c r="A67" s="17">
        <v>41</v>
      </c>
      <c r="B67" s="27" t="s">
        <v>84</v>
      </c>
      <c r="C67" s="19"/>
      <c r="D67" s="19">
        <v>5</v>
      </c>
      <c r="E67" s="19"/>
      <c r="F67" s="20"/>
      <c r="G67" s="20"/>
      <c r="H67" s="20"/>
      <c r="I67" s="20"/>
      <c r="J67" s="20"/>
      <c r="K67" s="21"/>
      <c r="L67" s="21"/>
      <c r="M67" s="21"/>
      <c r="N67" s="21"/>
      <c r="O67" s="21"/>
      <c r="P67" s="22"/>
      <c r="Q67" s="22"/>
      <c r="R67" s="22"/>
      <c r="S67" s="22"/>
      <c r="T67" s="22"/>
      <c r="U67" s="23"/>
      <c r="V67" s="23"/>
      <c r="W67" s="23"/>
      <c r="X67" s="23"/>
      <c r="Y67" s="23"/>
      <c r="Z67" s="24"/>
      <c r="AA67" s="24"/>
      <c r="AB67" s="24">
        <v>30</v>
      </c>
      <c r="AC67" s="24"/>
      <c r="AD67" s="24">
        <v>2</v>
      </c>
      <c r="AE67" s="25"/>
      <c r="AF67" s="25"/>
      <c r="AG67" s="25"/>
      <c r="AH67" s="25"/>
      <c r="AI67" s="25"/>
      <c r="AJ67" s="19">
        <f t="shared" si="28"/>
        <v>30</v>
      </c>
      <c r="AK67" s="26">
        <f t="shared" si="29"/>
        <v>2</v>
      </c>
    </row>
    <row r="68" spans="1:37" ht="20.100000000000001" customHeight="1">
      <c r="A68" s="17">
        <v>42</v>
      </c>
      <c r="B68" s="27" t="s">
        <v>85</v>
      </c>
      <c r="C68" s="19">
        <v>6</v>
      </c>
      <c r="D68" s="19"/>
      <c r="E68" s="19"/>
      <c r="F68" s="20"/>
      <c r="G68" s="20"/>
      <c r="H68" s="20"/>
      <c r="I68" s="20"/>
      <c r="J68" s="20"/>
      <c r="K68" s="21"/>
      <c r="L68" s="21"/>
      <c r="M68" s="21"/>
      <c r="N68" s="21"/>
      <c r="O68" s="21"/>
      <c r="P68" s="22"/>
      <c r="Q68" s="22"/>
      <c r="R68" s="22"/>
      <c r="S68" s="22"/>
      <c r="T68" s="22"/>
      <c r="U68" s="23"/>
      <c r="V68" s="23"/>
      <c r="W68" s="23"/>
      <c r="X68" s="23"/>
      <c r="Y68" s="23"/>
      <c r="Z68" s="24"/>
      <c r="AA68" s="24"/>
      <c r="AB68" s="24"/>
      <c r="AC68" s="24"/>
      <c r="AD68" s="24"/>
      <c r="AE68" s="25"/>
      <c r="AF68" s="25"/>
      <c r="AG68" s="25">
        <v>30</v>
      </c>
      <c r="AH68" s="25"/>
      <c r="AI68" s="25">
        <v>3</v>
      </c>
      <c r="AJ68" s="19">
        <f t="shared" si="28"/>
        <v>30</v>
      </c>
      <c r="AK68" s="26">
        <f t="shared" si="29"/>
        <v>3</v>
      </c>
    </row>
    <row r="69" spans="1:37" ht="20.100000000000001" customHeight="1">
      <c r="A69" s="17">
        <v>43</v>
      </c>
      <c r="B69" s="27" t="s">
        <v>86</v>
      </c>
      <c r="C69" s="19"/>
      <c r="D69" s="19">
        <v>3</v>
      </c>
      <c r="E69" s="19"/>
      <c r="F69" s="20"/>
      <c r="G69" s="20"/>
      <c r="H69" s="20"/>
      <c r="I69" s="20"/>
      <c r="J69" s="20"/>
      <c r="K69" s="21"/>
      <c r="L69" s="21"/>
      <c r="M69" s="21"/>
      <c r="N69" s="21"/>
      <c r="O69" s="21"/>
      <c r="P69" s="22"/>
      <c r="Q69" s="22"/>
      <c r="R69" s="22">
        <v>30</v>
      </c>
      <c r="S69" s="22"/>
      <c r="T69" s="22">
        <v>2</v>
      </c>
      <c r="U69" s="23"/>
      <c r="V69" s="23"/>
      <c r="W69" s="23"/>
      <c r="X69" s="23"/>
      <c r="Y69" s="23"/>
      <c r="Z69" s="24"/>
      <c r="AA69" s="24"/>
      <c r="AB69" s="24"/>
      <c r="AC69" s="24"/>
      <c r="AD69" s="24"/>
      <c r="AE69" s="25"/>
      <c r="AF69" s="25"/>
      <c r="AG69" s="25"/>
      <c r="AH69" s="25"/>
      <c r="AI69" s="25"/>
      <c r="AJ69" s="19">
        <f t="shared" si="28"/>
        <v>30</v>
      </c>
      <c r="AK69" s="26">
        <f t="shared" si="29"/>
        <v>2</v>
      </c>
    </row>
    <row r="70" spans="1:37" ht="20.100000000000001" customHeight="1">
      <c r="A70" s="17">
        <v>44</v>
      </c>
      <c r="B70" s="27" t="s">
        <v>87</v>
      </c>
      <c r="C70" s="19"/>
      <c r="D70" s="19">
        <v>3</v>
      </c>
      <c r="E70" s="19"/>
      <c r="F70" s="20"/>
      <c r="G70" s="20"/>
      <c r="H70" s="20"/>
      <c r="I70" s="20"/>
      <c r="J70" s="20"/>
      <c r="K70" s="21"/>
      <c r="L70" s="21"/>
      <c r="M70" s="21"/>
      <c r="N70" s="21"/>
      <c r="O70" s="21"/>
      <c r="P70" s="22"/>
      <c r="Q70" s="22"/>
      <c r="R70" s="22">
        <v>30</v>
      </c>
      <c r="S70" s="22"/>
      <c r="T70" s="22">
        <v>2</v>
      </c>
      <c r="U70" s="23"/>
      <c r="V70" s="23"/>
      <c r="W70" s="23"/>
      <c r="X70" s="23"/>
      <c r="Y70" s="23"/>
      <c r="Z70" s="24"/>
      <c r="AA70" s="24"/>
      <c r="AB70" s="24"/>
      <c r="AC70" s="24"/>
      <c r="AD70" s="24"/>
      <c r="AE70" s="25"/>
      <c r="AF70" s="25"/>
      <c r="AG70" s="25"/>
      <c r="AH70" s="25"/>
      <c r="AI70" s="25"/>
      <c r="AJ70" s="19">
        <f t="shared" si="28"/>
        <v>30</v>
      </c>
      <c r="AK70" s="26">
        <f t="shared" si="29"/>
        <v>2</v>
      </c>
    </row>
    <row r="71" spans="1:37" ht="20.100000000000001" customHeight="1">
      <c r="A71" s="17">
        <v>45</v>
      </c>
      <c r="B71" s="27" t="s">
        <v>88</v>
      </c>
      <c r="C71" s="19"/>
      <c r="D71" s="19">
        <v>4</v>
      </c>
      <c r="E71" s="19"/>
      <c r="F71" s="20"/>
      <c r="G71" s="20"/>
      <c r="H71" s="20"/>
      <c r="I71" s="20"/>
      <c r="J71" s="20"/>
      <c r="K71" s="21"/>
      <c r="L71" s="21"/>
      <c r="M71" s="21"/>
      <c r="N71" s="21"/>
      <c r="O71" s="21"/>
      <c r="P71" s="22"/>
      <c r="Q71" s="22"/>
      <c r="R71" s="22"/>
      <c r="S71" s="22"/>
      <c r="T71" s="22"/>
      <c r="U71" s="23"/>
      <c r="V71" s="23"/>
      <c r="W71" s="23">
        <v>30</v>
      </c>
      <c r="X71" s="23"/>
      <c r="Y71" s="23">
        <v>2</v>
      </c>
      <c r="Z71" s="24"/>
      <c r="AA71" s="24"/>
      <c r="AB71" s="24"/>
      <c r="AC71" s="24"/>
      <c r="AD71" s="24"/>
      <c r="AE71" s="25"/>
      <c r="AF71" s="25"/>
      <c r="AG71" s="25"/>
      <c r="AH71" s="25"/>
      <c r="AI71" s="25"/>
      <c r="AJ71" s="19">
        <f t="shared" si="26"/>
        <v>30</v>
      </c>
      <c r="AK71" s="26">
        <f t="shared" si="27"/>
        <v>2</v>
      </c>
    </row>
    <row r="72" spans="1:37" ht="20.100000000000001" customHeight="1">
      <c r="A72" s="17">
        <v>46</v>
      </c>
      <c r="B72" s="27" t="s">
        <v>89</v>
      </c>
      <c r="C72" s="19"/>
      <c r="D72" s="19">
        <v>3</v>
      </c>
      <c r="E72" s="19"/>
      <c r="F72" s="20"/>
      <c r="G72" s="20"/>
      <c r="H72" s="20"/>
      <c r="I72" s="20"/>
      <c r="J72" s="20"/>
      <c r="K72" s="21"/>
      <c r="L72" s="21"/>
      <c r="M72" s="21"/>
      <c r="N72" s="21"/>
      <c r="O72" s="21"/>
      <c r="P72" s="22"/>
      <c r="Q72" s="22"/>
      <c r="R72" s="22">
        <v>30</v>
      </c>
      <c r="S72" s="22"/>
      <c r="T72" s="22">
        <v>2</v>
      </c>
      <c r="U72" s="23"/>
      <c r="V72" s="23"/>
      <c r="W72" s="23"/>
      <c r="X72" s="23"/>
      <c r="Y72" s="23"/>
      <c r="Z72" s="24"/>
      <c r="AA72" s="24"/>
      <c r="AB72" s="24"/>
      <c r="AC72" s="24"/>
      <c r="AD72" s="24"/>
      <c r="AE72" s="25"/>
      <c r="AF72" s="25"/>
      <c r="AG72" s="25"/>
      <c r="AH72" s="25"/>
      <c r="AI72" s="25"/>
      <c r="AJ72" s="19">
        <f t="shared" si="26"/>
        <v>30</v>
      </c>
      <c r="AK72" s="26">
        <f t="shared" si="27"/>
        <v>2</v>
      </c>
    </row>
    <row r="73" spans="1:37" ht="20.100000000000001" customHeight="1">
      <c r="A73" s="17">
        <v>47</v>
      </c>
      <c r="B73" s="27" t="s">
        <v>90</v>
      </c>
      <c r="C73" s="19"/>
      <c r="D73" s="19">
        <v>4</v>
      </c>
      <c r="E73" s="19"/>
      <c r="F73" s="20"/>
      <c r="G73" s="20"/>
      <c r="H73" s="20"/>
      <c r="I73" s="20"/>
      <c r="J73" s="20"/>
      <c r="K73" s="21"/>
      <c r="L73" s="21"/>
      <c r="M73" s="21"/>
      <c r="N73" s="21"/>
      <c r="O73" s="21"/>
      <c r="P73" s="22"/>
      <c r="Q73" s="22"/>
      <c r="R73" s="22"/>
      <c r="S73" s="22"/>
      <c r="T73" s="22"/>
      <c r="U73" s="23"/>
      <c r="V73" s="23"/>
      <c r="W73" s="23">
        <v>30</v>
      </c>
      <c r="X73" s="23"/>
      <c r="Y73" s="23">
        <v>2</v>
      </c>
      <c r="Z73" s="24"/>
      <c r="AA73" s="24"/>
      <c r="AB73" s="24"/>
      <c r="AC73" s="24"/>
      <c r="AD73" s="24"/>
      <c r="AE73" s="25"/>
      <c r="AF73" s="25"/>
      <c r="AG73" s="25"/>
      <c r="AH73" s="25"/>
      <c r="AI73" s="25"/>
      <c r="AJ73" s="19">
        <f t="shared" si="26"/>
        <v>30</v>
      </c>
      <c r="AK73" s="26">
        <f t="shared" si="27"/>
        <v>2</v>
      </c>
    </row>
    <row r="74" spans="1:37" ht="20.100000000000001" customHeight="1">
      <c r="A74" s="17">
        <v>48</v>
      </c>
      <c r="B74" s="27" t="s">
        <v>91</v>
      </c>
      <c r="C74" s="19"/>
      <c r="D74" s="19">
        <v>5</v>
      </c>
      <c r="E74" s="19"/>
      <c r="F74" s="20"/>
      <c r="G74" s="20"/>
      <c r="H74" s="20"/>
      <c r="I74" s="20"/>
      <c r="J74" s="20"/>
      <c r="K74" s="21"/>
      <c r="L74" s="21"/>
      <c r="M74" s="21"/>
      <c r="N74" s="21"/>
      <c r="O74" s="21"/>
      <c r="P74" s="22"/>
      <c r="Q74" s="22"/>
      <c r="R74" s="22"/>
      <c r="S74" s="22"/>
      <c r="T74" s="22"/>
      <c r="U74" s="23"/>
      <c r="V74" s="23"/>
      <c r="W74" s="23"/>
      <c r="X74" s="23"/>
      <c r="Y74" s="23"/>
      <c r="Z74" s="24"/>
      <c r="AA74" s="24"/>
      <c r="AB74" s="24">
        <v>30</v>
      </c>
      <c r="AC74" s="24"/>
      <c r="AD74" s="24">
        <v>2</v>
      </c>
      <c r="AE74" s="25"/>
      <c r="AF74" s="25"/>
      <c r="AG74" s="25"/>
      <c r="AH74" s="25"/>
      <c r="AI74" s="25"/>
      <c r="AJ74" s="19">
        <f t="shared" si="26"/>
        <v>30</v>
      </c>
      <c r="AK74" s="26">
        <f t="shared" si="27"/>
        <v>2</v>
      </c>
    </row>
    <row r="75" spans="1:37" ht="20.100000000000001" customHeight="1">
      <c r="A75" s="17">
        <v>49</v>
      </c>
      <c r="B75" s="27" t="s">
        <v>92</v>
      </c>
      <c r="C75" s="19"/>
      <c r="D75" s="19">
        <v>6</v>
      </c>
      <c r="E75" s="19"/>
      <c r="F75" s="20"/>
      <c r="G75" s="20"/>
      <c r="H75" s="20"/>
      <c r="I75" s="20"/>
      <c r="J75" s="20"/>
      <c r="K75" s="21"/>
      <c r="L75" s="21"/>
      <c r="M75" s="21"/>
      <c r="N75" s="21"/>
      <c r="O75" s="21"/>
      <c r="P75" s="22"/>
      <c r="Q75" s="22"/>
      <c r="R75" s="22"/>
      <c r="S75" s="22"/>
      <c r="T75" s="22"/>
      <c r="U75" s="23"/>
      <c r="V75" s="23"/>
      <c r="W75" s="23"/>
      <c r="X75" s="23"/>
      <c r="Y75" s="23"/>
      <c r="Z75" s="24"/>
      <c r="AA75" s="24"/>
      <c r="AB75" s="24"/>
      <c r="AC75" s="24"/>
      <c r="AD75" s="24"/>
      <c r="AE75" s="25"/>
      <c r="AF75" s="25"/>
      <c r="AG75" s="25">
        <v>30</v>
      </c>
      <c r="AH75" s="25"/>
      <c r="AI75" s="25">
        <v>2</v>
      </c>
      <c r="AJ75" s="19">
        <f t="shared" ref="AJ75" si="30">SUM(F75:AI75)-AK75</f>
        <v>30</v>
      </c>
      <c r="AK75" s="26">
        <f t="shared" ref="AK75" si="31">SUM(AI75,AD75,Y75,T75,O75,J75)</f>
        <v>2</v>
      </c>
    </row>
    <row r="76" spans="1:37" ht="20.100000000000001" customHeight="1">
      <c r="A76" s="17">
        <v>50</v>
      </c>
      <c r="B76" s="27" t="s">
        <v>93</v>
      </c>
      <c r="C76" s="19"/>
      <c r="D76" s="19">
        <v>5</v>
      </c>
      <c r="E76" s="19"/>
      <c r="F76" s="20"/>
      <c r="G76" s="20"/>
      <c r="H76" s="20"/>
      <c r="I76" s="20"/>
      <c r="J76" s="20"/>
      <c r="K76" s="21"/>
      <c r="L76" s="21"/>
      <c r="M76" s="21"/>
      <c r="N76" s="21"/>
      <c r="O76" s="21"/>
      <c r="P76" s="22"/>
      <c r="Q76" s="22"/>
      <c r="R76" s="22"/>
      <c r="S76" s="22"/>
      <c r="T76" s="22"/>
      <c r="U76" s="23"/>
      <c r="V76" s="23"/>
      <c r="W76" s="23"/>
      <c r="X76" s="23"/>
      <c r="Y76" s="23"/>
      <c r="Z76" s="24"/>
      <c r="AA76" s="24"/>
      <c r="AB76" s="24">
        <v>30</v>
      </c>
      <c r="AC76" s="24"/>
      <c r="AD76" s="24">
        <v>2</v>
      </c>
      <c r="AE76" s="25"/>
      <c r="AF76" s="25"/>
      <c r="AG76" s="25"/>
      <c r="AH76" s="25"/>
      <c r="AI76" s="25"/>
      <c r="AJ76" s="19">
        <f t="shared" si="26"/>
        <v>30</v>
      </c>
      <c r="AK76" s="26">
        <f t="shared" si="27"/>
        <v>2</v>
      </c>
    </row>
    <row r="77" spans="1:37" ht="20.100000000000001" customHeight="1">
      <c r="A77" s="17">
        <v>51</v>
      </c>
      <c r="B77" s="27" t="s">
        <v>94</v>
      </c>
      <c r="C77" s="19"/>
      <c r="D77" s="19">
        <v>6</v>
      </c>
      <c r="E77" s="19"/>
      <c r="F77" s="20"/>
      <c r="G77" s="20"/>
      <c r="H77" s="20"/>
      <c r="I77" s="20"/>
      <c r="J77" s="20"/>
      <c r="K77" s="21"/>
      <c r="L77" s="21"/>
      <c r="M77" s="21"/>
      <c r="N77" s="21"/>
      <c r="O77" s="21"/>
      <c r="P77" s="22"/>
      <c r="Q77" s="22"/>
      <c r="R77" s="22"/>
      <c r="S77" s="22"/>
      <c r="T77" s="22"/>
      <c r="U77" s="23"/>
      <c r="V77" s="23"/>
      <c r="W77" s="23"/>
      <c r="X77" s="23"/>
      <c r="Y77" s="23"/>
      <c r="Z77" s="24"/>
      <c r="AA77" s="24"/>
      <c r="AB77" s="24"/>
      <c r="AC77" s="24"/>
      <c r="AD77" s="24"/>
      <c r="AE77" s="25"/>
      <c r="AF77" s="25"/>
      <c r="AG77" s="25">
        <v>30</v>
      </c>
      <c r="AH77" s="25"/>
      <c r="AI77" s="25">
        <v>2</v>
      </c>
      <c r="AJ77" s="19">
        <f t="shared" si="26"/>
        <v>30</v>
      </c>
      <c r="AK77" s="26">
        <f t="shared" si="27"/>
        <v>2</v>
      </c>
    </row>
    <row r="78" spans="1:37" ht="20.100000000000001" customHeight="1">
      <c r="A78" s="66" t="s">
        <v>95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8"/>
    </row>
    <row r="79" spans="1:37" ht="20.100000000000001" customHeight="1">
      <c r="A79" s="17">
        <v>52</v>
      </c>
      <c r="B79" s="41" t="s">
        <v>96</v>
      </c>
      <c r="C79" s="19"/>
      <c r="D79" s="19">
        <v>6</v>
      </c>
      <c r="E79" s="19"/>
      <c r="F79" s="20"/>
      <c r="G79" s="20"/>
      <c r="H79" s="20"/>
      <c r="I79" s="20"/>
      <c r="J79" s="20"/>
      <c r="K79" s="21"/>
      <c r="L79" s="21"/>
      <c r="M79" s="21"/>
      <c r="N79" s="21"/>
      <c r="O79" s="21"/>
      <c r="P79" s="22"/>
      <c r="Q79" s="22"/>
      <c r="R79" s="22"/>
      <c r="S79" s="22"/>
      <c r="T79" s="22"/>
      <c r="U79" s="23"/>
      <c r="V79" s="23"/>
      <c r="W79" s="23"/>
      <c r="X79" s="23"/>
      <c r="Y79" s="23"/>
      <c r="Z79" s="24"/>
      <c r="AA79" s="24"/>
      <c r="AB79" s="24"/>
      <c r="AC79" s="24"/>
      <c r="AD79" s="24"/>
      <c r="AE79" s="25"/>
      <c r="AF79" s="25"/>
      <c r="AG79" s="25"/>
      <c r="AH79" s="25"/>
      <c r="AI79" s="25">
        <v>3</v>
      </c>
      <c r="AJ79" s="19">
        <f>SUM(F79:AI79)-AK79</f>
        <v>0</v>
      </c>
      <c r="AK79" s="26">
        <f>J79+O79+T79+Y79+AD79+AI79</f>
        <v>3</v>
      </c>
    </row>
    <row r="80" spans="1:37" ht="20.100000000000001" customHeight="1">
      <c r="A80" s="64" t="s">
        <v>97</v>
      </c>
      <c r="B80" s="65"/>
      <c r="C80" s="65"/>
      <c r="D80" s="65"/>
      <c r="E80" s="65"/>
      <c r="F80" s="11">
        <f t="shared" ref="F80:AK80" si="32">SUM(F11:F79)</f>
        <v>90</v>
      </c>
      <c r="G80" s="11">
        <f t="shared" si="32"/>
        <v>45</v>
      </c>
      <c r="H80" s="11">
        <f t="shared" si="32"/>
        <v>270</v>
      </c>
      <c r="I80" s="11">
        <f t="shared" si="32"/>
        <v>0</v>
      </c>
      <c r="J80" s="11">
        <f t="shared" si="32"/>
        <v>30</v>
      </c>
      <c r="K80" s="12">
        <f t="shared" si="32"/>
        <v>60</v>
      </c>
      <c r="L80" s="12">
        <f t="shared" si="32"/>
        <v>60</v>
      </c>
      <c r="M80" s="12">
        <f t="shared" si="32"/>
        <v>300</v>
      </c>
      <c r="N80" s="12">
        <f t="shared" si="32"/>
        <v>0</v>
      </c>
      <c r="O80" s="12">
        <f t="shared" si="32"/>
        <v>30</v>
      </c>
      <c r="P80" s="13">
        <f t="shared" si="32"/>
        <v>60</v>
      </c>
      <c r="Q80" s="13">
        <f t="shared" si="32"/>
        <v>90</v>
      </c>
      <c r="R80" s="13">
        <f t="shared" si="32"/>
        <v>300</v>
      </c>
      <c r="S80" s="13">
        <f t="shared" si="32"/>
        <v>0</v>
      </c>
      <c r="T80" s="13">
        <f t="shared" si="32"/>
        <v>29</v>
      </c>
      <c r="U80" s="14">
        <f t="shared" si="32"/>
        <v>60</v>
      </c>
      <c r="V80" s="14">
        <f t="shared" si="32"/>
        <v>120</v>
      </c>
      <c r="W80" s="14">
        <f t="shared" si="32"/>
        <v>240</v>
      </c>
      <c r="X80" s="14">
        <f t="shared" si="32"/>
        <v>0</v>
      </c>
      <c r="Y80" s="14">
        <f t="shared" si="32"/>
        <v>31</v>
      </c>
      <c r="Z80" s="15">
        <f t="shared" si="32"/>
        <v>0</v>
      </c>
      <c r="AA80" s="15">
        <f t="shared" si="32"/>
        <v>105</v>
      </c>
      <c r="AB80" s="15">
        <f t="shared" si="32"/>
        <v>210</v>
      </c>
      <c r="AC80" s="15">
        <f t="shared" si="32"/>
        <v>30</v>
      </c>
      <c r="AD80" s="15">
        <f t="shared" si="32"/>
        <v>30</v>
      </c>
      <c r="AE80" s="16">
        <f t="shared" si="32"/>
        <v>30</v>
      </c>
      <c r="AF80" s="16">
        <f t="shared" si="32"/>
        <v>0</v>
      </c>
      <c r="AG80" s="16">
        <f t="shared" si="32"/>
        <v>210</v>
      </c>
      <c r="AH80" s="16">
        <f t="shared" si="32"/>
        <v>30</v>
      </c>
      <c r="AI80" s="16">
        <f t="shared" si="32"/>
        <v>30</v>
      </c>
      <c r="AJ80" s="10">
        <f t="shared" si="32"/>
        <v>2310</v>
      </c>
      <c r="AK80" s="29">
        <f t="shared" si="32"/>
        <v>180</v>
      </c>
    </row>
    <row r="81" spans="1:37" ht="20.100000000000001" customHeight="1" thickBot="1">
      <c r="A81" s="62" t="s">
        <v>98</v>
      </c>
      <c r="B81" s="63"/>
      <c r="C81" s="63"/>
      <c r="D81" s="63"/>
      <c r="E81" s="63"/>
      <c r="F81" s="61">
        <f>SUM(I80,H80,G80,F80)</f>
        <v>405</v>
      </c>
      <c r="G81" s="61"/>
      <c r="H81" s="61"/>
      <c r="I81" s="61"/>
      <c r="J81" s="30">
        <f>J80</f>
        <v>30</v>
      </c>
      <c r="K81" s="61">
        <f>SUM(N80,M80,L80,K80)</f>
        <v>420</v>
      </c>
      <c r="L81" s="61"/>
      <c r="M81" s="61"/>
      <c r="N81" s="61"/>
      <c r="O81" s="30">
        <f>O80</f>
        <v>30</v>
      </c>
      <c r="P81" s="61">
        <f>SUM(S80,R80,Q80,P80)</f>
        <v>450</v>
      </c>
      <c r="Q81" s="61"/>
      <c r="R81" s="61"/>
      <c r="S81" s="61"/>
      <c r="T81" s="30">
        <f>T80</f>
        <v>29</v>
      </c>
      <c r="U81" s="61">
        <f>SUM(X80,W80,V80,U80)</f>
        <v>420</v>
      </c>
      <c r="V81" s="61"/>
      <c r="W81" s="61"/>
      <c r="X81" s="61"/>
      <c r="Y81" s="30">
        <f>Y80</f>
        <v>31</v>
      </c>
      <c r="Z81" s="61">
        <f>SUM(AC80,AB80,AA80,Z80)</f>
        <v>345</v>
      </c>
      <c r="AA81" s="61"/>
      <c r="AB81" s="61"/>
      <c r="AC81" s="61"/>
      <c r="AD81" s="30">
        <f>AD80</f>
        <v>30</v>
      </c>
      <c r="AE81" s="61">
        <f>SUM(AH80,AG80,AF80,AE80)</f>
        <v>270</v>
      </c>
      <c r="AF81" s="61"/>
      <c r="AG81" s="61"/>
      <c r="AH81" s="61"/>
      <c r="AI81" s="30">
        <f>AI80</f>
        <v>30</v>
      </c>
      <c r="AJ81" s="31">
        <f>SUM(AE81,Z81,U81,P81,K81,F81)</f>
        <v>2310</v>
      </c>
      <c r="AK81" s="32">
        <f>SUM(AK80)</f>
        <v>180</v>
      </c>
    </row>
    <row r="82" spans="1:37" ht="20.100000000000001" customHeight="1">
      <c r="A82" s="2"/>
      <c r="B82" s="33"/>
      <c r="C82" s="34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ht="20.100000000000001" customHeight="1">
      <c r="A83" s="2"/>
      <c r="B83" s="3" t="s">
        <v>99</v>
      </c>
      <c r="C83" s="34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ht="20.100000000000001" customHeight="1">
      <c r="A84" s="2"/>
      <c r="B84" s="35" t="s">
        <v>100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</row>
    <row r="85" spans="1:37" ht="20.100000000000001" customHeight="1">
      <c r="A85" s="2"/>
      <c r="B85" s="35" t="s">
        <v>101</v>
      </c>
      <c r="C85" s="1"/>
      <c r="D85" s="1"/>
      <c r="E85" s="1"/>
      <c r="F85" s="1"/>
      <c r="G85" s="1"/>
      <c r="H85" s="1"/>
      <c r="I85" s="1"/>
      <c r="J85" s="1"/>
      <c r="K85" s="1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</row>
    <row r="86" spans="1:37" ht="20.100000000000001" customHeight="1">
      <c r="A86" s="2"/>
      <c r="B86" s="35" t="s">
        <v>102</v>
      </c>
      <c r="C86" s="1"/>
      <c r="D86" s="1"/>
      <c r="E86" s="1"/>
      <c r="F86" s="1"/>
      <c r="G86" s="1"/>
      <c r="H86" s="1"/>
      <c r="I86" s="1"/>
      <c r="J86" s="1"/>
      <c r="K86" s="1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</row>
    <row r="87" spans="1:37" ht="20.100000000000001" customHeight="1">
      <c r="A87" s="2"/>
      <c r="B87" s="35" t="s">
        <v>103</v>
      </c>
      <c r="C87" s="1"/>
      <c r="D87" s="1"/>
      <c r="E87" s="1"/>
      <c r="F87" s="1"/>
      <c r="G87" s="1"/>
      <c r="H87" s="1"/>
      <c r="I87" s="1"/>
      <c r="J87" s="1"/>
      <c r="K87" s="1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</row>
    <row r="88" spans="1:37">
      <c r="A88" s="2"/>
      <c r="B88" s="35" t="s">
        <v>104</v>
      </c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</row>
    <row r="89" spans="1:37" ht="17.25" customHeight="1">
      <c r="B89" s="40" t="s">
        <v>105</v>
      </c>
      <c r="C89" s="36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1" spans="1:37" s="40" customFormat="1" hidden="1">
      <c r="A91" s="9"/>
      <c r="B91" s="37"/>
      <c r="C91" s="38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</row>
    <row r="93" spans="1:37" ht="15.75" customHeight="1">
      <c r="B93" s="1"/>
    </row>
    <row r="94" spans="1:37" ht="15.75" customHeight="1">
      <c r="B94" s="1"/>
    </row>
    <row r="95" spans="1:37" ht="16.5" customHeight="1"/>
  </sheetData>
  <sheetProtection selectLockedCells="1" selectUnlockedCells="1"/>
  <mergeCells count="80">
    <mergeCell ref="AK20:AK22"/>
    <mergeCell ref="AK17:AK19"/>
    <mergeCell ref="AK14:AK16"/>
    <mergeCell ref="AK11:AK13"/>
    <mergeCell ref="T17:T19"/>
    <mergeCell ref="W20:W22"/>
    <mergeCell ref="Y20:Y22"/>
    <mergeCell ref="AJ11:AJ13"/>
    <mergeCell ref="AJ14:AJ16"/>
    <mergeCell ref="AJ17:AJ19"/>
    <mergeCell ref="AJ20:AJ22"/>
    <mergeCell ref="H11:H13"/>
    <mergeCell ref="J11:J13"/>
    <mergeCell ref="M14:M16"/>
    <mergeCell ref="O14:O16"/>
    <mergeCell ref="R17:R19"/>
    <mergeCell ref="A11:A13"/>
    <mergeCell ref="A14:A16"/>
    <mergeCell ref="A17:A19"/>
    <mergeCell ref="A20:A22"/>
    <mergeCell ref="D11:D13"/>
    <mergeCell ref="D14:D16"/>
    <mergeCell ref="D17:D19"/>
    <mergeCell ref="C20:C22"/>
    <mergeCell ref="AM25:BW25"/>
    <mergeCell ref="A53:AK53"/>
    <mergeCell ref="A35:AK35"/>
    <mergeCell ref="A78:AK78"/>
    <mergeCell ref="A56:AK56"/>
    <mergeCell ref="L41:L42"/>
    <mergeCell ref="O41:O42"/>
    <mergeCell ref="D43:D44"/>
    <mergeCell ref="D45:D46"/>
    <mergeCell ref="D47:D48"/>
    <mergeCell ref="AJ41:AJ42"/>
    <mergeCell ref="AK41:AK42"/>
    <mergeCell ref="AJ43:AJ44"/>
    <mergeCell ref="AK43:AK44"/>
    <mergeCell ref="AJ45:AJ46"/>
    <mergeCell ref="AK45:AK46"/>
    <mergeCell ref="A1:AK1"/>
    <mergeCell ref="A6:E6"/>
    <mergeCell ref="A10:AK10"/>
    <mergeCell ref="AJ7:AJ9"/>
    <mergeCell ref="AK7:AK9"/>
    <mergeCell ref="F8:J8"/>
    <mergeCell ref="K8:O8"/>
    <mergeCell ref="AE8:AI8"/>
    <mergeCell ref="A7:A9"/>
    <mergeCell ref="F6:AK6"/>
    <mergeCell ref="B7:B9"/>
    <mergeCell ref="C7:E8"/>
    <mergeCell ref="F7:O7"/>
    <mergeCell ref="P7:Y7"/>
    <mergeCell ref="Z7:AI7"/>
    <mergeCell ref="P8:T8"/>
    <mergeCell ref="U8:Y8"/>
    <mergeCell ref="Z8:AD8"/>
    <mergeCell ref="Z81:AC81"/>
    <mergeCell ref="AE81:AH81"/>
    <mergeCell ref="A81:E81"/>
    <mergeCell ref="A80:E80"/>
    <mergeCell ref="F81:I81"/>
    <mergeCell ref="K81:N81"/>
    <mergeCell ref="P81:S81"/>
    <mergeCell ref="U81:X81"/>
    <mergeCell ref="A27:AK27"/>
    <mergeCell ref="A41:A42"/>
    <mergeCell ref="A43:A44"/>
    <mergeCell ref="A45:A46"/>
    <mergeCell ref="A47:A48"/>
    <mergeCell ref="D41:D42"/>
    <mergeCell ref="AJ47:AJ48"/>
    <mergeCell ref="AK47:AK48"/>
    <mergeCell ref="Q43:Q44"/>
    <mergeCell ref="T43:T44"/>
    <mergeCell ref="V45:V46"/>
    <mergeCell ref="Y45:Y46"/>
    <mergeCell ref="AA47:AA48"/>
    <mergeCell ref="AD47:AD48"/>
  </mergeCells>
  <printOptions horizontalCentered="1"/>
  <pageMargins left="0.51180555555555551" right="0.51180555555555551" top="0.55138888888888893" bottom="0.55138888888888893" header="0.51180555555555551" footer="0.31527777777777777"/>
  <pageSetup paperSize="9" scale="30" firstPageNumber="0" orientation="landscape" verticalDpi="300" r:id="rId1"/>
  <headerFooter alignWithMargins="0">
    <oddFooter>&amp;RStr. &amp;P/&amp;N</oddFooter>
  </headerFooter>
  <rowBreaks count="1" manualBreakCount="1">
    <brk id="87" max="3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76b2997-f30b-4a10-a081-f8bbe1541118">
      <UserInfo>
        <DisplayName/>
        <AccountId xsi:nil="true"/>
        <AccountType/>
      </UserInfo>
    </SharedWithUsers>
    <MediaLengthInSeconds xmlns="9b7f75de-bfab-4288-a111-4f10aa0c953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C5741734B87F4486215A417B17D3F9" ma:contentTypeVersion="10" ma:contentTypeDescription="Utwórz nowy dokument." ma:contentTypeScope="" ma:versionID="6329f8a72f9e27f114c8c50397b632d5">
  <xsd:schema xmlns:xsd="http://www.w3.org/2001/XMLSchema" xmlns:xs="http://www.w3.org/2001/XMLSchema" xmlns:p="http://schemas.microsoft.com/office/2006/metadata/properties" xmlns:ns2="9b7f75de-bfab-4288-a111-4f10aa0c953a" xmlns:ns3="e76b2997-f30b-4a10-a081-f8bbe1541118" targetNamespace="http://schemas.microsoft.com/office/2006/metadata/properties" ma:root="true" ma:fieldsID="d75a2abb51fb55a01d7dc9632d7a084a" ns2:_="" ns3:_="">
    <xsd:import namespace="9b7f75de-bfab-4288-a111-4f10aa0c953a"/>
    <xsd:import namespace="e76b2997-f30b-4a10-a081-f8bbe15411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f75de-bfab-4288-a111-4f10aa0c9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b2997-f30b-4a10-a081-f8bbe154111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F3238A-F875-467B-AF9A-51A307B8F254}"/>
</file>

<file path=customXml/itemProps2.xml><?xml version="1.0" encoding="utf-8"?>
<ds:datastoreItem xmlns:ds="http://schemas.openxmlformats.org/officeDocument/2006/customXml" ds:itemID="{942F69B1-CC94-41D2-B94C-B1573E406F59}"/>
</file>

<file path=customXml/itemProps3.xml><?xml version="1.0" encoding="utf-8"?>
<ds:datastoreItem xmlns:ds="http://schemas.openxmlformats.org/officeDocument/2006/customXml" ds:itemID="{7E1038D9-6861-4447-8773-2E4237A2FC39}"/>
</file>

<file path=customXml/itemProps4.xml><?xml version="1.0" encoding="utf-8"?>
<ds:datastoreItem xmlns:ds="http://schemas.openxmlformats.org/officeDocument/2006/customXml" ds:itemID="{37A3F4CD-A7ED-44E6-9FBB-00869957D0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</dc:creator>
  <cp:keywords/>
  <dc:description/>
  <cp:lastModifiedBy>Grzegorz Kotłowski</cp:lastModifiedBy>
  <cp:revision/>
  <dcterms:created xsi:type="dcterms:W3CDTF">2017-04-27T20:10:31Z</dcterms:created>
  <dcterms:modified xsi:type="dcterms:W3CDTF">2025-01-03T08:55:13Z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Grzegorz Kotłowski</vt:lpwstr>
  </property>
  <property fmtid="{D5CDD505-2E9C-101B-9397-08002B2CF9AE}" pid="4" name="Order">
    <vt:lpwstr>85500.0000000000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SharedWithUsers">
    <vt:lpwstr/>
  </property>
  <property fmtid="{D5CDD505-2E9C-101B-9397-08002B2CF9AE}" pid="10" name="display_urn:schemas-microsoft-com:office:office#Author">
    <vt:lpwstr>Grzegorz Kotłowski</vt:lpwstr>
  </property>
  <property fmtid="{D5CDD505-2E9C-101B-9397-08002B2CF9AE}" pid="11" name="TriggerFlowInfo">
    <vt:lpwstr/>
  </property>
  <property fmtid="{D5CDD505-2E9C-101B-9397-08002B2CF9AE}" pid="12" name="ContentTypeId">
    <vt:lpwstr>0x01010019C5741734B87F4486215A417B17D3F9</vt:lpwstr>
  </property>
  <property fmtid="{D5CDD505-2E9C-101B-9397-08002B2CF9AE}" pid="13" name="MediaLengthInSeconds">
    <vt:lpwstr/>
  </property>
</Properties>
</file>