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Grzegorz Kotłowski\Desktop\"/>
    </mc:Choice>
  </mc:AlternateContent>
  <xr:revisionPtr revIDLastSave="0" documentId="8_{D1867ED3-40A2-45A0-A148-C9EA3BCA25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studiów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38" i="1" l="1"/>
  <c r="AJ38" i="1" s="1"/>
  <c r="AK39" i="1"/>
  <c r="AJ39" i="1" s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F4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F100" i="1"/>
  <c r="G100" i="1"/>
  <c r="F95" i="1"/>
  <c r="G95" i="1"/>
  <c r="H95" i="1"/>
  <c r="I95" i="1"/>
  <c r="J95" i="1"/>
  <c r="K95" i="1"/>
  <c r="L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M95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U89" i="1"/>
  <c r="F83" i="1"/>
  <c r="G83" i="1"/>
  <c r="H83" i="1"/>
  <c r="I83" i="1"/>
  <c r="J83" i="1"/>
  <c r="K83" i="1"/>
  <c r="L83" i="1"/>
  <c r="M83" i="1"/>
  <c r="N83" i="1"/>
  <c r="O83" i="1"/>
  <c r="P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Q83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U76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G70" i="1"/>
  <c r="AH70" i="1"/>
  <c r="AI70" i="1"/>
  <c r="AF70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H64" i="1"/>
  <c r="AI64" i="1"/>
  <c r="AG64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F59" i="1"/>
  <c r="G59" i="1"/>
  <c r="H59" i="1"/>
  <c r="I59" i="1"/>
  <c r="J59" i="1"/>
  <c r="K59" i="1"/>
  <c r="L59" i="1"/>
  <c r="M59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W53" i="1"/>
  <c r="F47" i="1"/>
  <c r="G47" i="1"/>
  <c r="H47" i="1"/>
  <c r="I47" i="1"/>
  <c r="J47" i="1"/>
  <c r="K47" i="1"/>
  <c r="L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M47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AA30" i="1"/>
  <c r="AB30" i="1"/>
  <c r="AC30" i="1"/>
  <c r="AD30" i="1"/>
  <c r="AE30" i="1"/>
  <c r="AF30" i="1"/>
  <c r="AG30" i="1"/>
  <c r="AH30" i="1"/>
  <c r="AI30" i="1"/>
  <c r="Z3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F20" i="1"/>
  <c r="AK97" i="1"/>
  <c r="AJ97" i="1" s="1"/>
  <c r="AK98" i="1"/>
  <c r="AJ98" i="1" s="1"/>
  <c r="AK99" i="1"/>
  <c r="AJ99" i="1" s="1"/>
  <c r="AK102" i="1"/>
  <c r="AJ102" i="1" s="1"/>
  <c r="AK78" i="1"/>
  <c r="AJ78" i="1" s="1"/>
  <c r="AK79" i="1"/>
  <c r="AJ79" i="1" s="1"/>
  <c r="AK80" i="1"/>
  <c r="AJ80" i="1" s="1"/>
  <c r="AK81" i="1"/>
  <c r="AJ81" i="1" s="1"/>
  <c r="AK82" i="1"/>
  <c r="AJ82" i="1" s="1"/>
  <c r="AK85" i="1"/>
  <c r="AJ85" i="1" s="1"/>
  <c r="AK86" i="1"/>
  <c r="AJ86" i="1" s="1"/>
  <c r="AK87" i="1"/>
  <c r="AJ87" i="1" s="1"/>
  <c r="AK88" i="1"/>
  <c r="AJ88" i="1" s="1"/>
  <c r="AK91" i="1"/>
  <c r="AJ91" i="1" s="1"/>
  <c r="AK92" i="1"/>
  <c r="AJ92" i="1" s="1"/>
  <c r="AK93" i="1"/>
  <c r="AJ93" i="1" s="1"/>
  <c r="AK94" i="1"/>
  <c r="AJ94" i="1" s="1"/>
  <c r="AK51" i="1"/>
  <c r="AJ51" i="1" s="1"/>
  <c r="AK52" i="1"/>
  <c r="AJ52" i="1" s="1"/>
  <c r="AK55" i="1"/>
  <c r="AJ55" i="1" s="1"/>
  <c r="AK56" i="1"/>
  <c r="AJ56" i="1" s="1"/>
  <c r="AK57" i="1"/>
  <c r="AJ57" i="1" s="1"/>
  <c r="AK58" i="1"/>
  <c r="AJ58" i="1" s="1"/>
  <c r="AK61" i="1"/>
  <c r="AJ61" i="1" s="1"/>
  <c r="AK62" i="1"/>
  <c r="AJ62" i="1" s="1"/>
  <c r="AK63" i="1"/>
  <c r="AJ63" i="1" s="1"/>
  <c r="AK66" i="1"/>
  <c r="AJ66" i="1" s="1"/>
  <c r="AK67" i="1"/>
  <c r="AJ67" i="1" s="1"/>
  <c r="AK68" i="1"/>
  <c r="AJ68" i="1" s="1"/>
  <c r="AK69" i="1"/>
  <c r="AJ69" i="1" s="1"/>
  <c r="AK72" i="1"/>
  <c r="AJ72" i="1" s="1"/>
  <c r="AK73" i="1"/>
  <c r="AJ73" i="1" s="1"/>
  <c r="AK74" i="1"/>
  <c r="AJ74" i="1" s="1"/>
  <c r="AK75" i="1"/>
  <c r="AJ75" i="1" s="1"/>
  <c r="AK25" i="1"/>
  <c r="AJ25" i="1" s="1"/>
  <c r="AK26" i="1"/>
  <c r="AJ26" i="1" s="1"/>
  <c r="AK27" i="1"/>
  <c r="AJ27" i="1" s="1"/>
  <c r="AK28" i="1"/>
  <c r="AJ28" i="1" s="1"/>
  <c r="AK29" i="1"/>
  <c r="AJ29" i="1" s="1"/>
  <c r="AK32" i="1"/>
  <c r="AJ32" i="1" s="1"/>
  <c r="AK33" i="1"/>
  <c r="AJ33" i="1" s="1"/>
  <c r="AK34" i="1"/>
  <c r="AJ34" i="1" s="1"/>
  <c r="AK35" i="1"/>
  <c r="AJ35" i="1" s="1"/>
  <c r="AK36" i="1"/>
  <c r="AJ36" i="1" s="1"/>
  <c r="AK37" i="1"/>
  <c r="AJ37" i="1" s="1"/>
  <c r="AK42" i="1"/>
  <c r="AJ42" i="1" s="1"/>
  <c r="AK43" i="1"/>
  <c r="AJ43" i="1" s="1"/>
  <c r="AK44" i="1"/>
  <c r="AJ44" i="1" s="1"/>
  <c r="AK45" i="1"/>
  <c r="AJ45" i="1" s="1"/>
  <c r="AK46" i="1"/>
  <c r="AJ46" i="1" s="1"/>
  <c r="AK49" i="1"/>
  <c r="AJ49" i="1" s="1"/>
  <c r="AK50" i="1"/>
  <c r="AJ50" i="1" s="1"/>
  <c r="AK15" i="1"/>
  <c r="AJ15" i="1" s="1"/>
  <c r="AK16" i="1"/>
  <c r="AJ16" i="1" s="1"/>
  <c r="AK17" i="1"/>
  <c r="AJ17" i="1" s="1"/>
  <c r="AK18" i="1"/>
  <c r="AJ18" i="1" s="1"/>
  <c r="AK19" i="1"/>
  <c r="AJ19" i="1" s="1"/>
  <c r="AK22" i="1"/>
  <c r="AJ22" i="1" s="1"/>
  <c r="AK23" i="1"/>
  <c r="AJ23" i="1" s="1"/>
  <c r="AK24" i="1"/>
  <c r="AJ24" i="1" s="1"/>
  <c r="AK12" i="1"/>
  <c r="AJ12" i="1" s="1"/>
  <c r="AK14" i="1"/>
  <c r="AJ14" i="1" s="1"/>
  <c r="AK13" i="1"/>
  <c r="AJ13" i="1" s="1"/>
  <c r="K103" i="1" l="1"/>
  <c r="G103" i="1"/>
  <c r="AJ40" i="1"/>
  <c r="AJ64" i="1"/>
  <c r="AJ59" i="1"/>
  <c r="Y103" i="1"/>
  <c r="Y104" i="1" s="1"/>
  <c r="U103" i="1"/>
  <c r="Q103" i="1"/>
  <c r="M103" i="1"/>
  <c r="I103" i="1"/>
  <c r="AJ53" i="1"/>
  <c r="AJ76" i="1"/>
  <c r="AJ70" i="1"/>
  <c r="AG103" i="1"/>
  <c r="AC103" i="1"/>
  <c r="X103" i="1"/>
  <c r="T103" i="1"/>
  <c r="T104" i="1" s="1"/>
  <c r="P103" i="1"/>
  <c r="L103" i="1"/>
  <c r="H103" i="1"/>
  <c r="W103" i="1"/>
  <c r="S103" i="1"/>
  <c r="O103" i="1"/>
  <c r="O104" i="1" s="1"/>
  <c r="AJ95" i="1"/>
  <c r="AJ89" i="1"/>
  <c r="AB103" i="1"/>
  <c r="AF103" i="1"/>
  <c r="AJ83" i="1"/>
  <c r="AJ100" i="1"/>
  <c r="AI103" i="1"/>
  <c r="AI104" i="1" s="1"/>
  <c r="AE103" i="1"/>
  <c r="AA103" i="1"/>
  <c r="F103" i="1"/>
  <c r="AK40" i="1"/>
  <c r="V103" i="1"/>
  <c r="R103" i="1"/>
  <c r="N103" i="1"/>
  <c r="J103" i="1"/>
  <c r="J104" i="1" s="1"/>
  <c r="Z103" i="1"/>
  <c r="AH103" i="1"/>
  <c r="AD103" i="1"/>
  <c r="AD104" i="1" s="1"/>
  <c r="AK53" i="1"/>
  <c r="AK89" i="1"/>
  <c r="AK59" i="1"/>
  <c r="AK70" i="1"/>
  <c r="AK83" i="1"/>
  <c r="AK95" i="1"/>
  <c r="AK64" i="1"/>
  <c r="AK76" i="1"/>
  <c r="AK100" i="1"/>
  <c r="AJ47" i="1"/>
  <c r="AJ30" i="1"/>
  <c r="AJ20" i="1"/>
  <c r="AK20" i="1"/>
  <c r="AK30" i="1"/>
  <c r="AK47" i="1"/>
  <c r="K104" i="1" l="1"/>
  <c r="Z104" i="1"/>
  <c r="U104" i="1"/>
  <c r="AE104" i="1"/>
  <c r="AK103" i="1"/>
  <c r="P104" i="1"/>
  <c r="F104" i="1"/>
  <c r="AJ103" i="1"/>
  <c r="AK104" i="1"/>
  <c r="AJ104" i="1" l="1"/>
</calcChain>
</file>

<file path=xl/sharedStrings.xml><?xml version="1.0" encoding="utf-8"?>
<sst xmlns="http://schemas.openxmlformats.org/spreadsheetml/2006/main" count="156" uniqueCount="117">
  <si>
    <t>PLAN STUDIÓW STACJONARNYCH PIERWSZEGO STOPNIA OD ROKU AKADEMICKIEGO 2022/23</t>
  </si>
  <si>
    <t>WYDZIAŁ: FILOLOGICZNY</t>
  </si>
  <si>
    <t>KIERUNEK: PRODUKCJA FORM AUDIOWIZUALNYCH</t>
  </si>
  <si>
    <t>PROFIL: PRAKTYCZNY</t>
  </si>
  <si>
    <t>Rozkład godzin</t>
  </si>
  <si>
    <t>Lp.</t>
  </si>
  <si>
    <t>Przedmiot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</si>
  <si>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</si>
  <si>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</si>
  <si>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</si>
  <si>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</si>
  <si>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</si>
  <si>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</si>
  <si>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</si>
  <si>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</si>
  <si>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</si>
  <si>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</si>
  <si>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</si>
  <si>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</si>
  <si>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</si>
  <si>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</si>
  <si>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</si>
  <si>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</si>
  <si>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</si>
  <si>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</t>
  </si>
  <si>
    <t>S</t>
  </si>
  <si>
    <t>ECTS</t>
  </si>
  <si>
    <t>I. Historia i estetyka kina i telewizji</t>
  </si>
  <si>
    <t>Estetyka filmu</t>
  </si>
  <si>
    <t>Historia kina polskiego</t>
  </si>
  <si>
    <t>1, 2</t>
  </si>
  <si>
    <t>Gospodarcza historia kina polskiego</t>
  </si>
  <si>
    <t>Historia kina powszechnego</t>
  </si>
  <si>
    <t>Gospodarcza historia kina powszechnego</t>
  </si>
  <si>
    <t>Historia, estetyka i systemy telewizji</t>
  </si>
  <si>
    <t>Rozwój stylu i technologii w kinie</t>
  </si>
  <si>
    <t>Specyfika profesji producenta filmowego</t>
  </si>
  <si>
    <t>Razem</t>
  </si>
  <si>
    <t>II. Współczesny rynek audiowizualny</t>
  </si>
  <si>
    <t>Kino najnowsze, seriale i programy tv - trendy produkcyjne</t>
  </si>
  <si>
    <t>Festiwale filmowe: typologia i reguły selekcji</t>
  </si>
  <si>
    <t>Festiwale filmowe jako przestrzeń pracy producenta</t>
  </si>
  <si>
    <t>Międzynarodowy rynek filmowy</t>
  </si>
  <si>
    <t>Sztuka koprodukcji w Europie</t>
  </si>
  <si>
    <t>Sztuka VR</t>
  </si>
  <si>
    <t>Internetowe i interaktywne formy audiowizualne</t>
  </si>
  <si>
    <t>Wprowadzenie do game-design</t>
  </si>
  <si>
    <t>III. Produkcja audiowizualna</t>
  </si>
  <si>
    <t>Tok produkcji filmu</t>
  </si>
  <si>
    <t>System produkcyjny w telewizji</t>
  </si>
  <si>
    <t>Budowa start-upu i prowadzenie firmy na rynku medialnym</t>
  </si>
  <si>
    <t>Produkcja krótkich form filmowych</t>
  </si>
  <si>
    <t>Produkcja i finansowanie form użytkowych</t>
  </si>
  <si>
    <t>Finansowanie produkcji filmowej i wnioski o dofinansowanie</t>
  </si>
  <si>
    <t>Europejskie źródła finansowania produkcji filmowej</t>
  </si>
  <si>
    <t>Organizacja imprez i wydarzeń</t>
  </si>
  <si>
    <t>IV. Development</t>
  </si>
  <si>
    <t>Rozwój projektu audiowizualnego i sztuka pitchingu</t>
  </si>
  <si>
    <t>Budżetowanie filmu fabularnego</t>
  </si>
  <si>
    <t>Budżetowanie projektu telewizyjnego</t>
  </si>
  <si>
    <t>Budżetowanie projektu niefilmowego</t>
  </si>
  <si>
    <t>Analiza form scenariuszowych</t>
  </si>
  <si>
    <t>V. Pre-produkcja</t>
  </si>
  <si>
    <t>Workflow - organizacja pracy w produkcji</t>
  </si>
  <si>
    <t>Planowanie przebiegu produkcji</t>
  </si>
  <si>
    <t>Nowe technologie w mediach</t>
  </si>
  <si>
    <t>Pre-wizualizacja w produkcji</t>
  </si>
  <si>
    <t>VI. Produkcja - okres zdjęciowy</t>
  </si>
  <si>
    <t>Realizacja filmowa - ćw. praktyczne</t>
  </si>
  <si>
    <t>Realizacja formatów telewizyjnych - ćw. praktyczne</t>
  </si>
  <si>
    <t>Realizacja produkcji użytkowej - ćw. praktyczne</t>
  </si>
  <si>
    <t>Realizacja produkcji interaktywnej/ internetowej - ćw. praktyczne</t>
  </si>
  <si>
    <t>VII. Post-produkcja i technika zdjęciowa</t>
  </si>
  <si>
    <t>Rynek post-produkcji i efekty specjalne</t>
  </si>
  <si>
    <t>Montaż filmowy i udźwiękowienie filmu</t>
  </si>
  <si>
    <t>Technika zdjęciowa</t>
  </si>
  <si>
    <t>VIII. Dystrybucja</t>
  </si>
  <si>
    <t>Trendy w dystrybucji filmowej - od kina do VoD</t>
  </si>
  <si>
    <t>Opracowanie kampanii marketingowej i strategie dystrybucyjne</t>
  </si>
  <si>
    <t>Działalność agentów sprzedaży</t>
  </si>
  <si>
    <t>Dystrybucja eventowa</t>
  </si>
  <si>
    <t>IX. Ekonomia w mediach</t>
  </si>
  <si>
    <t>Finanse, podatki i podstawy księgowości</t>
  </si>
  <si>
    <t>Sztuka cash-flow i symulacje przychodów</t>
  </si>
  <si>
    <t>Ubezpieczenia w produkcji audiowizualnej</t>
  </si>
  <si>
    <t>Rozliczanie projektów</t>
  </si>
  <si>
    <t>X. Zarządzanie w mediach</t>
  </si>
  <si>
    <t>Zarządzanie procesem i zespołem produkcyjnym</t>
  </si>
  <si>
    <t>Zarządzanie ryzykiem w produkcji</t>
  </si>
  <si>
    <t>Zarządzenie instytucjami i marką na rynku kultury</t>
  </si>
  <si>
    <t>Strategie biznesowe w przedsiębiorstwach medialnych</t>
  </si>
  <si>
    <t>Przetargi i zamówienia publiczne</t>
  </si>
  <si>
    <t>XI. Prawo w mediach</t>
  </si>
  <si>
    <t>Prawo cywilne i pracy</t>
  </si>
  <si>
    <t>Prawo autorskie</t>
  </si>
  <si>
    <t>Krajowe i międzynarodowe akty prawne w mediach</t>
  </si>
  <si>
    <t>Umowy prawno-autorskie na rynku audiowizualnym</t>
  </si>
  <si>
    <t>XII. Przedmioty obligatoryjne</t>
  </si>
  <si>
    <t>Język obcy</t>
  </si>
  <si>
    <t>2, 3</t>
  </si>
  <si>
    <t>Wykład ogólnouczelniany</t>
  </si>
  <si>
    <t>Wychowanie fizyczne</t>
  </si>
  <si>
    <t>Seminarium licencjackie</t>
  </si>
  <si>
    <t>5, 6</t>
  </si>
  <si>
    <t>XIII. Fakultety</t>
  </si>
  <si>
    <t>Fakultet artystyczny: Praca z tekstem / Podstawy fotografii</t>
  </si>
  <si>
    <t>Fakultet teoretyczny: Metody analizy filmu / Filozofia i kino</t>
  </si>
  <si>
    <t>Zajęcia fakultatywne</t>
  </si>
  <si>
    <t>1, 3, 5</t>
  </si>
  <si>
    <t>XIV. Praktyki</t>
  </si>
  <si>
    <t>Praktyki zawodowe (6 miesięcy)</t>
  </si>
  <si>
    <t>2, 4, 6</t>
  </si>
  <si>
    <t>RAZEM</t>
  </si>
  <si>
    <t>RAZEM SEMESTRAMI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</si>
  <si>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</si>
  <si>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</si>
  <si>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r>
      <rPr>
        <b/>
        <i/>
        <sz val="11"/>
        <rFont val="Times New Roman"/>
        <family val="1"/>
        <charset val="238"/>
      </rPr>
      <t>Kursywą</t>
    </r>
    <r>
      <rPr>
        <b/>
        <sz val="11"/>
        <rFont val="Times New Roman"/>
        <family val="1"/>
        <charset val="238"/>
      </rPr>
      <t xml:space="preserve"> oznaczono przedmioty do wyboru.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</si>
</sst>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35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7">
    <xf numFmtId="0" fontId="0" fillId="0" borderId="0" xfId="0"/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 textRotation="90" shrinkToFi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2" fillId="3" borderId="1" xfId="1" applyFont="1" applyFill="1" applyBorder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 applyProtection="1">
      <alignment vertical="center"/>
      <protection locked="0"/>
    </xf>
    <xf numFmtId="0" fontId="3" fillId="5" borderId="1" xfId="1" applyFont="1" applyFill="1" applyBorder="1" applyAlignment="1" applyProtection="1">
      <alignment horizontal="center" vertical="center"/>
      <protection locked="0"/>
    </xf>
    <xf numFmtId="0" fontId="3" fillId="10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0" fontId="3" fillId="13" borderId="1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14" borderId="1" xfId="1" applyFont="1" applyFill="1" applyBorder="1" applyAlignment="1">
      <alignment horizontal="center" vertical="center"/>
    </xf>
    <xf numFmtId="0" fontId="2" fillId="1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8" borderId="9" xfId="1" applyFont="1" applyFill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6" borderId="16" xfId="1" applyFont="1" applyFill="1" applyBorder="1" applyAlignment="1" applyProtection="1">
      <alignment horizontal="center" vertical="center"/>
      <protection locked="0"/>
    </xf>
    <xf numFmtId="0" fontId="2" fillId="6" borderId="17" xfId="1" applyFont="1" applyFill="1" applyBorder="1" applyAlignment="1" applyProtection="1">
      <alignment horizontal="center" vertical="center"/>
      <protection locked="0"/>
    </xf>
    <xf numFmtId="0" fontId="2" fillId="6" borderId="14" xfId="1" applyFont="1" applyFill="1" applyBorder="1" applyAlignment="1" applyProtection="1">
      <alignment horizontal="center" vertical="center"/>
      <protection locked="0"/>
    </xf>
    <xf numFmtId="0" fontId="2" fillId="4" borderId="11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12" xfId="1" applyFont="1" applyFill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 shrinkToFit="1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0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2" fillId="7" borderId="1" xfId="1" applyFont="1" applyFill="1" applyBorder="1" applyAlignment="1" applyProtection="1">
      <alignment horizontal="center" vertical="center"/>
      <protection locked="0"/>
    </xf>
    <xf numFmtId="0" fontId="2" fillId="11" borderId="1" xfId="1" applyFont="1" applyFill="1" applyBorder="1" applyAlignment="1" applyProtection="1">
      <alignment horizontal="center" vertical="center"/>
      <protection locked="0"/>
    </xf>
    <xf numFmtId="0" fontId="2" fillId="9" borderId="1" xfId="1" applyFont="1" applyFill="1" applyBorder="1" applyAlignment="1" applyProtection="1">
      <alignment horizontal="center" vertical="center"/>
      <protection locked="0"/>
    </xf>
  </cellXfs>
  <cellStyles count="3">
    <cellStyle name="Excel Built-in Explanatory Text" xfId="1" xr:uid="{00000000-0005-0000-0000-000000000000}"/>
    <cellStyle name="Normalny" xfId="0" builtinId="0"/>
    <cellStyle name="Normalny 7" xfId="2" xr:uid="{4F131DEE-2421-424C-B496-CC6029A60D4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9"/>
  <sheetViews>
    <sheetView tabSelected="1" topLeftCell="A79" zoomScale="90" zoomScaleNormal="90" workbookViewId="0">
      <selection activeCell="D47" sqref="D47"/>
    </sheetView>
  </sheetViews>
  <sheetFormatPr defaultColWidth="8.85546875" defaultRowHeight="15" x14ac:dyDescent="0.2"/>
  <cols>
    <col min="1" max="1" width="5.7109375" style="5" customWidth="1"/>
    <col min="2" max="2" width="58.28515625" style="5" customWidth="1"/>
    <col min="3" max="5" width="6.28515625" style="1" customWidth="1"/>
    <col min="6" max="35" width="6.28515625" style="5" customWidth="1"/>
    <col min="36" max="37" width="7.7109375" style="5" customWidth="1"/>
    <col min="38" max="16384" width="8.85546875" style="5"/>
  </cols>
  <sheetData>
    <row r="1" spans="1:37" ht="20.100000000000001" customHeight="1" x14ac:dyDescent="0.2">
      <c r="A1" s="3"/>
      <c r="B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ht="20.100000000000001" customHeight="1" x14ac:dyDescent="0.2">
      <c r="A2" s="3"/>
      <c r="B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7" ht="20.100000000000001" customHeight="1" x14ac:dyDescent="0.2">
      <c r="A3" s="3"/>
      <c r="B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7" ht="20.100000000000001" customHeight="1" x14ac:dyDescent="0.2">
      <c r="A4" s="3"/>
      <c r="B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7" ht="20.100000000000001" customHeight="1" x14ac:dyDescent="0.2">
      <c r="A5" s="3"/>
      <c r="B5" s="3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7" ht="20.100000000000001" customHeight="1" thickBot="1" x14ac:dyDescent="0.25">
      <c r="A6" s="3"/>
      <c r="B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7" ht="20.100000000000001" customHeight="1" x14ac:dyDescent="0.2">
      <c r="A7" s="45"/>
      <c r="B7" s="46"/>
      <c r="C7" s="46"/>
      <c r="D7" s="46"/>
      <c r="E7" s="47"/>
      <c r="F7" s="48" t="s">
        <v>4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9"/>
    </row>
    <row r="8" spans="1:37" ht="20.100000000000001" customHeight="1" x14ac:dyDescent="0.2">
      <c r="A8" s="62" t="s">
        <v>5</v>
      </c>
      <c r="B8" s="63" t="s">
        <v>6</v>
      </c>
      <c r="C8" s="54" t="s">
        <v>7</v>
      </c>
      <c r="D8" s="54"/>
      <c r="E8" s="54"/>
      <c r="F8" s="60" t="s">
        <v>8</v>
      </c>
      <c r="G8" s="60"/>
      <c r="H8" s="60"/>
      <c r="I8" s="60"/>
      <c r="J8" s="60"/>
      <c r="K8" s="60"/>
      <c r="L8" s="60"/>
      <c r="M8" s="60"/>
      <c r="N8" s="60"/>
      <c r="O8" s="60"/>
      <c r="P8" s="61" t="s">
        <v>9</v>
      </c>
      <c r="Q8" s="61"/>
      <c r="R8" s="61"/>
      <c r="S8" s="61"/>
      <c r="T8" s="61"/>
      <c r="U8" s="61"/>
      <c r="V8" s="61"/>
      <c r="W8" s="61"/>
      <c r="X8" s="61"/>
      <c r="Y8" s="61"/>
      <c r="Z8" s="64" t="s">
        <v>10</v>
      </c>
      <c r="AA8" s="64"/>
      <c r="AB8" s="64"/>
      <c r="AC8" s="64"/>
      <c r="AD8" s="64"/>
      <c r="AE8" s="64"/>
      <c r="AF8" s="64"/>
      <c r="AG8" s="64"/>
      <c r="AH8" s="64"/>
      <c r="AI8" s="64"/>
      <c r="AJ8" s="58" t="s">
        <v>11</v>
      </c>
      <c r="AK8" s="59" t="s">
        <v>12</v>
      </c>
    </row>
    <row r="9" spans="1:37" ht="20.100000000000001" customHeight="1" x14ac:dyDescent="0.2">
      <c r="A9" s="62"/>
      <c r="B9" s="63"/>
      <c r="C9" s="54"/>
      <c r="D9" s="54"/>
      <c r="E9" s="54"/>
      <c r="F9" s="60" t="s">
        <v>13</v>
      </c>
      <c r="G9" s="60"/>
      <c r="H9" s="60"/>
      <c r="I9" s="60"/>
      <c r="J9" s="60"/>
      <c r="K9" s="61" t="s">
        <v>14</v>
      </c>
      <c r="L9" s="61"/>
      <c r="M9" s="61"/>
      <c r="N9" s="61"/>
      <c r="O9" s="61"/>
      <c r="P9" s="60" t="s">
        <v>15</v>
      </c>
      <c r="Q9" s="60"/>
      <c r="R9" s="60"/>
      <c r="S9" s="60"/>
      <c r="T9" s="60"/>
      <c r="U9" s="61" t="s">
        <v>16</v>
      </c>
      <c r="V9" s="61"/>
      <c r="W9" s="61"/>
      <c r="X9" s="61"/>
      <c r="Y9" s="61"/>
      <c r="Z9" s="65" t="s">
        <v>17</v>
      </c>
      <c r="AA9" s="65"/>
      <c r="AB9" s="65"/>
      <c r="AC9" s="65"/>
      <c r="AD9" s="65"/>
      <c r="AE9" s="66" t="s">
        <v>18</v>
      </c>
      <c r="AF9" s="66"/>
      <c r="AG9" s="66"/>
      <c r="AH9" s="66"/>
      <c r="AI9" s="66"/>
      <c r="AJ9" s="58"/>
      <c r="AK9" s="59"/>
    </row>
    <row r="10" spans="1:37" ht="20.100000000000001" customHeight="1" x14ac:dyDescent="0.2">
      <c r="A10" s="62"/>
      <c r="B10" s="63"/>
      <c r="C10" s="6" t="s">
        <v>19</v>
      </c>
      <c r="D10" s="6" t="s">
        <v>20</v>
      </c>
      <c r="E10" s="6" t="s">
        <v>21</v>
      </c>
      <c r="F10" s="16" t="s">
        <v>22</v>
      </c>
      <c r="G10" s="16" t="s">
        <v>23</v>
      </c>
      <c r="H10" s="16" t="s">
        <v>24</v>
      </c>
      <c r="I10" s="16" t="s">
        <v>25</v>
      </c>
      <c r="J10" s="6" t="s">
        <v>26</v>
      </c>
      <c r="K10" s="17" t="s">
        <v>22</v>
      </c>
      <c r="L10" s="17" t="s">
        <v>23</v>
      </c>
      <c r="M10" s="17" t="s">
        <v>24</v>
      </c>
      <c r="N10" s="17" t="s">
        <v>25</v>
      </c>
      <c r="O10" s="6" t="s">
        <v>26</v>
      </c>
      <c r="P10" s="16" t="s">
        <v>22</v>
      </c>
      <c r="Q10" s="16" t="s">
        <v>23</v>
      </c>
      <c r="R10" s="16" t="s">
        <v>24</v>
      </c>
      <c r="S10" s="16" t="s">
        <v>25</v>
      </c>
      <c r="T10" s="6" t="s">
        <v>26</v>
      </c>
      <c r="U10" s="17" t="s">
        <v>22</v>
      </c>
      <c r="V10" s="17" t="s">
        <v>23</v>
      </c>
      <c r="W10" s="17" t="s">
        <v>24</v>
      </c>
      <c r="X10" s="17" t="s">
        <v>25</v>
      </c>
      <c r="Y10" s="6" t="s">
        <v>26</v>
      </c>
      <c r="Z10" s="16" t="s">
        <v>22</v>
      </c>
      <c r="AA10" s="16" t="s">
        <v>23</v>
      </c>
      <c r="AB10" s="16" t="s">
        <v>24</v>
      </c>
      <c r="AC10" s="16" t="s">
        <v>25</v>
      </c>
      <c r="AD10" s="6" t="s">
        <v>26</v>
      </c>
      <c r="AE10" s="17" t="s">
        <v>22</v>
      </c>
      <c r="AF10" s="17" t="s">
        <v>23</v>
      </c>
      <c r="AG10" s="17" t="s">
        <v>24</v>
      </c>
      <c r="AH10" s="17" t="s">
        <v>25</v>
      </c>
      <c r="AI10" s="6" t="s">
        <v>26</v>
      </c>
      <c r="AJ10" s="58"/>
      <c r="AK10" s="59"/>
    </row>
    <row r="11" spans="1:37" ht="20.100000000000001" customHeight="1" x14ac:dyDescent="0.2">
      <c r="A11" s="55" t="s">
        <v>27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7"/>
    </row>
    <row r="12" spans="1:37" ht="20.100000000000001" customHeight="1" x14ac:dyDescent="0.2">
      <c r="A12" s="29">
        <v>1</v>
      </c>
      <c r="B12" s="8" t="s">
        <v>28</v>
      </c>
      <c r="C12" s="13"/>
      <c r="D12" s="13">
        <v>1</v>
      </c>
      <c r="E12" s="13"/>
      <c r="F12" s="9">
        <v>25</v>
      </c>
      <c r="G12" s="9"/>
      <c r="H12" s="9"/>
      <c r="I12" s="9"/>
      <c r="J12" s="7">
        <v>2</v>
      </c>
      <c r="K12" s="10"/>
      <c r="L12" s="10"/>
      <c r="M12" s="10"/>
      <c r="N12" s="10"/>
      <c r="O12" s="7"/>
      <c r="P12" s="9"/>
      <c r="Q12" s="9"/>
      <c r="R12" s="9"/>
      <c r="S12" s="9"/>
      <c r="T12" s="7"/>
      <c r="U12" s="10"/>
      <c r="V12" s="10"/>
      <c r="W12" s="10"/>
      <c r="X12" s="10"/>
      <c r="Y12" s="7"/>
      <c r="Z12" s="9"/>
      <c r="AA12" s="9"/>
      <c r="AB12" s="9"/>
      <c r="AC12" s="9"/>
      <c r="AD12" s="7"/>
      <c r="AE12" s="10"/>
      <c r="AF12" s="10"/>
      <c r="AG12" s="10"/>
      <c r="AH12" s="10"/>
      <c r="AI12" s="7"/>
      <c r="AJ12" s="21">
        <f t="shared" ref="AJ12" si="0">SUM(F12:AI12)-AK12</f>
        <v>25</v>
      </c>
      <c r="AK12" s="30">
        <f t="shared" ref="AK12" si="1">J12+O12+T12+Y12+AD12+AI12</f>
        <v>2</v>
      </c>
    </row>
    <row r="13" spans="1:37" ht="20.100000000000001" customHeight="1" x14ac:dyDescent="0.2">
      <c r="A13" s="29">
        <v>2</v>
      </c>
      <c r="B13" s="8" t="s">
        <v>29</v>
      </c>
      <c r="C13" s="13"/>
      <c r="D13" s="13" t="s">
        <v>30</v>
      </c>
      <c r="E13" s="13"/>
      <c r="F13" s="9">
        <v>30</v>
      </c>
      <c r="G13" s="9"/>
      <c r="H13" s="9"/>
      <c r="I13" s="9"/>
      <c r="J13" s="7">
        <v>2</v>
      </c>
      <c r="K13" s="10">
        <v>30</v>
      </c>
      <c r="L13" s="10"/>
      <c r="M13" s="10"/>
      <c r="N13" s="10"/>
      <c r="O13" s="7">
        <v>2</v>
      </c>
      <c r="P13" s="9"/>
      <c r="Q13" s="9"/>
      <c r="R13" s="9"/>
      <c r="S13" s="9"/>
      <c r="T13" s="7"/>
      <c r="U13" s="10"/>
      <c r="V13" s="10"/>
      <c r="W13" s="10"/>
      <c r="X13" s="10"/>
      <c r="Y13" s="7"/>
      <c r="Z13" s="9"/>
      <c r="AA13" s="20"/>
      <c r="AB13" s="9"/>
      <c r="AC13" s="9"/>
      <c r="AD13" s="7"/>
      <c r="AE13" s="10"/>
      <c r="AF13" s="10"/>
      <c r="AG13" s="10"/>
      <c r="AH13" s="10"/>
      <c r="AI13" s="7"/>
      <c r="AJ13" s="21">
        <f t="shared" ref="AJ13:AJ15" si="2">SUM(F13:AI13)-AK13</f>
        <v>60</v>
      </c>
      <c r="AK13" s="30">
        <f t="shared" ref="AK13:AK15" si="3">J13+O13+T13+Y13+AD13+AI13</f>
        <v>4</v>
      </c>
    </row>
    <row r="14" spans="1:37" ht="20.100000000000001" customHeight="1" x14ac:dyDescent="0.2">
      <c r="A14" s="29">
        <v>3</v>
      </c>
      <c r="B14" s="8" t="s">
        <v>31</v>
      </c>
      <c r="C14" s="13">
        <v>1</v>
      </c>
      <c r="D14" s="13"/>
      <c r="E14" s="13"/>
      <c r="F14" s="9">
        <v>15</v>
      </c>
      <c r="G14" s="9"/>
      <c r="H14" s="9"/>
      <c r="I14" s="9"/>
      <c r="J14" s="7">
        <v>2</v>
      </c>
      <c r="K14" s="10"/>
      <c r="L14" s="10"/>
      <c r="M14" s="10"/>
      <c r="N14" s="10"/>
      <c r="O14" s="7"/>
      <c r="P14" s="9"/>
      <c r="Q14" s="9"/>
      <c r="R14" s="9"/>
      <c r="S14" s="9"/>
      <c r="T14" s="7"/>
      <c r="U14" s="10"/>
      <c r="V14" s="10"/>
      <c r="W14" s="10"/>
      <c r="X14" s="10"/>
      <c r="Y14" s="7"/>
      <c r="Z14" s="9"/>
      <c r="AA14" s="9"/>
      <c r="AB14" s="9"/>
      <c r="AC14" s="9"/>
      <c r="AD14" s="7"/>
      <c r="AE14" s="10"/>
      <c r="AF14" s="10"/>
      <c r="AG14" s="10"/>
      <c r="AH14" s="10"/>
      <c r="AI14" s="7"/>
      <c r="AJ14" s="21">
        <f t="shared" si="2"/>
        <v>15</v>
      </c>
      <c r="AK14" s="30">
        <f t="shared" si="3"/>
        <v>2</v>
      </c>
    </row>
    <row r="15" spans="1:37" ht="20.100000000000001" customHeight="1" x14ac:dyDescent="0.2">
      <c r="A15" s="29">
        <v>4</v>
      </c>
      <c r="B15" s="8" t="s">
        <v>32</v>
      </c>
      <c r="C15" s="13"/>
      <c r="D15" s="13" t="s">
        <v>30</v>
      </c>
      <c r="E15" s="13"/>
      <c r="F15" s="9">
        <v>30</v>
      </c>
      <c r="G15" s="9"/>
      <c r="H15" s="9"/>
      <c r="I15" s="9"/>
      <c r="J15" s="7">
        <v>2</v>
      </c>
      <c r="K15" s="10">
        <v>30</v>
      </c>
      <c r="L15" s="10"/>
      <c r="M15" s="10"/>
      <c r="N15" s="10"/>
      <c r="O15" s="7">
        <v>2</v>
      </c>
      <c r="P15" s="9"/>
      <c r="Q15" s="9"/>
      <c r="R15" s="9"/>
      <c r="S15" s="9"/>
      <c r="T15" s="7"/>
      <c r="U15" s="10"/>
      <c r="V15" s="10"/>
      <c r="W15" s="10"/>
      <c r="X15" s="10"/>
      <c r="Y15" s="7"/>
      <c r="Z15" s="9"/>
      <c r="AA15" s="9"/>
      <c r="AB15" s="9"/>
      <c r="AC15" s="9"/>
      <c r="AD15" s="7"/>
      <c r="AE15" s="10"/>
      <c r="AF15" s="10"/>
      <c r="AG15" s="10"/>
      <c r="AH15" s="10"/>
      <c r="AI15" s="7"/>
      <c r="AJ15" s="21">
        <f t="shared" si="2"/>
        <v>60</v>
      </c>
      <c r="AK15" s="30">
        <f t="shared" si="3"/>
        <v>4</v>
      </c>
    </row>
    <row r="16" spans="1:37" ht="20.100000000000001" customHeight="1" x14ac:dyDescent="0.2">
      <c r="A16" s="29">
        <v>5</v>
      </c>
      <c r="B16" s="8" t="s">
        <v>33</v>
      </c>
      <c r="C16" s="13"/>
      <c r="D16" s="13">
        <v>1</v>
      </c>
      <c r="E16" s="13"/>
      <c r="F16" s="9">
        <v>20</v>
      </c>
      <c r="G16" s="9"/>
      <c r="H16" s="9"/>
      <c r="I16" s="9"/>
      <c r="J16" s="7">
        <v>2</v>
      </c>
      <c r="K16" s="10"/>
      <c r="L16" s="10"/>
      <c r="M16" s="10"/>
      <c r="N16" s="10"/>
      <c r="O16" s="7"/>
      <c r="P16" s="9"/>
      <c r="Q16" s="9"/>
      <c r="R16" s="9"/>
      <c r="S16" s="9"/>
      <c r="T16" s="7"/>
      <c r="U16" s="10"/>
      <c r="V16" s="10"/>
      <c r="W16" s="10"/>
      <c r="X16" s="10"/>
      <c r="Y16" s="7"/>
      <c r="Z16" s="9"/>
      <c r="AA16" s="9"/>
      <c r="AB16" s="9"/>
      <c r="AC16" s="9"/>
      <c r="AD16" s="7"/>
      <c r="AE16" s="10"/>
      <c r="AF16" s="10"/>
      <c r="AG16" s="10"/>
      <c r="AH16" s="10"/>
      <c r="AI16" s="7"/>
      <c r="AJ16" s="21">
        <f t="shared" ref="AJ16:AJ28" si="4">SUM(F16:AI16)-AK16</f>
        <v>20</v>
      </c>
      <c r="AK16" s="30">
        <f t="shared" ref="AK16:AK28" si="5">J16+O16+T16+Y16+AD16+AI16</f>
        <v>2</v>
      </c>
    </row>
    <row r="17" spans="1:37" ht="20.100000000000001" customHeight="1" x14ac:dyDescent="0.2">
      <c r="A17" s="29">
        <v>6</v>
      </c>
      <c r="B17" s="8" t="s">
        <v>34</v>
      </c>
      <c r="C17" s="13"/>
      <c r="D17" s="13">
        <v>1</v>
      </c>
      <c r="E17" s="13"/>
      <c r="F17" s="9">
        <v>25</v>
      </c>
      <c r="G17" s="9"/>
      <c r="H17" s="9"/>
      <c r="I17" s="9"/>
      <c r="J17" s="7">
        <v>2</v>
      </c>
      <c r="K17" s="10"/>
      <c r="L17" s="10"/>
      <c r="M17" s="22"/>
      <c r="N17" s="10"/>
      <c r="O17" s="7"/>
      <c r="P17" s="9"/>
      <c r="Q17" s="9"/>
      <c r="R17" s="9"/>
      <c r="S17" s="9"/>
      <c r="T17" s="7"/>
      <c r="U17" s="10"/>
      <c r="V17" s="10"/>
      <c r="W17" s="10"/>
      <c r="X17" s="10"/>
      <c r="Y17" s="7"/>
      <c r="Z17" s="9"/>
      <c r="AA17" s="9"/>
      <c r="AB17" s="9"/>
      <c r="AC17" s="9"/>
      <c r="AD17" s="7"/>
      <c r="AE17" s="10"/>
      <c r="AF17" s="10"/>
      <c r="AG17" s="10"/>
      <c r="AH17" s="10"/>
      <c r="AI17" s="7"/>
      <c r="AJ17" s="21">
        <f t="shared" si="4"/>
        <v>25</v>
      </c>
      <c r="AK17" s="30">
        <f t="shared" si="5"/>
        <v>2</v>
      </c>
    </row>
    <row r="18" spans="1:37" ht="20.100000000000001" customHeight="1" x14ac:dyDescent="0.2">
      <c r="A18" s="29">
        <v>7</v>
      </c>
      <c r="B18" s="8" t="s">
        <v>35</v>
      </c>
      <c r="C18" s="13"/>
      <c r="D18" s="13">
        <v>2</v>
      </c>
      <c r="E18" s="13"/>
      <c r="F18" s="9"/>
      <c r="G18" s="9"/>
      <c r="H18" s="9"/>
      <c r="I18" s="9"/>
      <c r="J18" s="7"/>
      <c r="K18" s="10"/>
      <c r="L18" s="10">
        <v>15</v>
      </c>
      <c r="M18" s="10"/>
      <c r="N18" s="10"/>
      <c r="O18" s="7">
        <v>1</v>
      </c>
      <c r="P18" s="9"/>
      <c r="Q18" s="9"/>
      <c r="R18" s="9"/>
      <c r="S18" s="9"/>
      <c r="T18" s="7"/>
      <c r="U18" s="10"/>
      <c r="V18" s="10"/>
      <c r="W18" s="10"/>
      <c r="X18" s="10"/>
      <c r="Y18" s="7"/>
      <c r="Z18" s="9"/>
      <c r="AA18" s="9"/>
      <c r="AB18" s="9"/>
      <c r="AC18" s="9"/>
      <c r="AD18" s="7"/>
      <c r="AE18" s="10"/>
      <c r="AF18" s="10"/>
      <c r="AG18" s="10"/>
      <c r="AH18" s="10"/>
      <c r="AI18" s="7"/>
      <c r="AJ18" s="21">
        <f t="shared" si="4"/>
        <v>15</v>
      </c>
      <c r="AK18" s="30">
        <f t="shared" si="5"/>
        <v>1</v>
      </c>
    </row>
    <row r="19" spans="1:37" ht="20.100000000000001" customHeight="1" x14ac:dyDescent="0.2">
      <c r="A19" s="29">
        <v>8</v>
      </c>
      <c r="B19" s="8" t="s">
        <v>36</v>
      </c>
      <c r="C19" s="13"/>
      <c r="D19" s="13">
        <v>2</v>
      </c>
      <c r="E19" s="13"/>
      <c r="F19" s="9"/>
      <c r="G19" s="9"/>
      <c r="H19" s="9"/>
      <c r="I19" s="9"/>
      <c r="J19" s="7"/>
      <c r="K19" s="10"/>
      <c r="L19" s="10"/>
      <c r="M19" s="10">
        <v>15</v>
      </c>
      <c r="N19" s="10"/>
      <c r="O19" s="7">
        <v>1</v>
      </c>
      <c r="P19" s="9"/>
      <c r="Q19" s="9"/>
      <c r="R19" s="9"/>
      <c r="S19" s="9"/>
      <c r="T19" s="7"/>
      <c r="U19" s="10"/>
      <c r="V19" s="10"/>
      <c r="W19" s="10"/>
      <c r="X19" s="10"/>
      <c r="Y19" s="7"/>
      <c r="Z19" s="9"/>
      <c r="AA19" s="9"/>
      <c r="AB19" s="9"/>
      <c r="AC19" s="9"/>
      <c r="AD19" s="7"/>
      <c r="AE19" s="10"/>
      <c r="AF19" s="10"/>
      <c r="AG19" s="10"/>
      <c r="AH19" s="10"/>
      <c r="AI19" s="7"/>
      <c r="AJ19" s="21">
        <f t="shared" si="4"/>
        <v>15</v>
      </c>
      <c r="AK19" s="30">
        <f t="shared" si="5"/>
        <v>1</v>
      </c>
    </row>
    <row r="20" spans="1:37" ht="20.100000000000001" customHeight="1" x14ac:dyDescent="0.2">
      <c r="A20" s="52" t="s">
        <v>37</v>
      </c>
      <c r="B20" s="53"/>
      <c r="C20" s="13"/>
      <c r="D20" s="13"/>
      <c r="E20" s="13"/>
      <c r="F20" s="23">
        <f>SUM(F12:F19)</f>
        <v>145</v>
      </c>
      <c r="G20" s="23">
        <f t="shared" ref="G20:AI20" si="6">SUM(G12:G19)</f>
        <v>0</v>
      </c>
      <c r="H20" s="23">
        <f t="shared" si="6"/>
        <v>0</v>
      </c>
      <c r="I20" s="23">
        <f t="shared" si="6"/>
        <v>0</v>
      </c>
      <c r="J20" s="24">
        <f t="shared" si="6"/>
        <v>12</v>
      </c>
      <c r="K20" s="25">
        <f t="shared" si="6"/>
        <v>60</v>
      </c>
      <c r="L20" s="25">
        <f t="shared" si="6"/>
        <v>15</v>
      </c>
      <c r="M20" s="25">
        <f t="shared" si="6"/>
        <v>15</v>
      </c>
      <c r="N20" s="25">
        <f t="shared" si="6"/>
        <v>0</v>
      </c>
      <c r="O20" s="24">
        <f t="shared" si="6"/>
        <v>6</v>
      </c>
      <c r="P20" s="23">
        <f t="shared" si="6"/>
        <v>0</v>
      </c>
      <c r="Q20" s="23">
        <f t="shared" si="6"/>
        <v>0</v>
      </c>
      <c r="R20" s="23">
        <f t="shared" si="6"/>
        <v>0</v>
      </c>
      <c r="S20" s="23">
        <f t="shared" si="6"/>
        <v>0</v>
      </c>
      <c r="T20" s="24">
        <f t="shared" si="6"/>
        <v>0</v>
      </c>
      <c r="U20" s="25">
        <f t="shared" si="6"/>
        <v>0</v>
      </c>
      <c r="V20" s="25">
        <f t="shared" si="6"/>
        <v>0</v>
      </c>
      <c r="W20" s="25">
        <f t="shared" si="6"/>
        <v>0</v>
      </c>
      <c r="X20" s="25">
        <f t="shared" si="6"/>
        <v>0</v>
      </c>
      <c r="Y20" s="24">
        <f t="shared" si="6"/>
        <v>0</v>
      </c>
      <c r="Z20" s="23">
        <f t="shared" si="6"/>
        <v>0</v>
      </c>
      <c r="AA20" s="23">
        <f t="shared" si="6"/>
        <v>0</v>
      </c>
      <c r="AB20" s="23">
        <f t="shared" si="6"/>
        <v>0</v>
      </c>
      <c r="AC20" s="23">
        <f t="shared" si="6"/>
        <v>0</v>
      </c>
      <c r="AD20" s="24">
        <f t="shared" si="6"/>
        <v>0</v>
      </c>
      <c r="AE20" s="25">
        <f t="shared" si="6"/>
        <v>0</v>
      </c>
      <c r="AF20" s="25">
        <f t="shared" si="6"/>
        <v>0</v>
      </c>
      <c r="AG20" s="25">
        <f t="shared" si="6"/>
        <v>0</v>
      </c>
      <c r="AH20" s="25">
        <f t="shared" si="6"/>
        <v>0</v>
      </c>
      <c r="AI20" s="24">
        <f t="shared" si="6"/>
        <v>0</v>
      </c>
      <c r="AJ20" s="24">
        <f>SUM(AJ12:AJ19)</f>
        <v>235</v>
      </c>
      <c r="AK20" s="31">
        <f>SUM(AK12:AK19)</f>
        <v>18</v>
      </c>
    </row>
    <row r="21" spans="1:37" ht="20.100000000000001" customHeight="1" x14ac:dyDescent="0.2">
      <c r="A21" s="42" t="s">
        <v>38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</row>
    <row r="22" spans="1:37" ht="20.100000000000001" customHeight="1" x14ac:dyDescent="0.2">
      <c r="A22" s="29">
        <v>9</v>
      </c>
      <c r="B22" s="8" t="s">
        <v>39</v>
      </c>
      <c r="C22" s="13"/>
      <c r="D22" s="13">
        <v>3</v>
      </c>
      <c r="E22" s="13"/>
      <c r="F22" s="9"/>
      <c r="G22" s="9"/>
      <c r="H22" s="9"/>
      <c r="I22" s="9"/>
      <c r="J22" s="7"/>
      <c r="K22" s="10"/>
      <c r="L22" s="10"/>
      <c r="M22" s="10"/>
      <c r="N22" s="10"/>
      <c r="O22" s="7"/>
      <c r="P22" s="9"/>
      <c r="Q22" s="9">
        <v>25</v>
      </c>
      <c r="R22" s="9"/>
      <c r="S22" s="9"/>
      <c r="T22" s="7">
        <v>2</v>
      </c>
      <c r="U22" s="10"/>
      <c r="V22" s="10"/>
      <c r="W22" s="10"/>
      <c r="X22" s="10"/>
      <c r="Y22" s="7"/>
      <c r="Z22" s="9"/>
      <c r="AA22" s="9"/>
      <c r="AB22" s="9"/>
      <c r="AC22" s="9"/>
      <c r="AD22" s="7"/>
      <c r="AE22" s="10"/>
      <c r="AF22" s="10"/>
      <c r="AG22" s="10"/>
      <c r="AH22" s="10"/>
      <c r="AI22" s="7"/>
      <c r="AJ22" s="21">
        <f t="shared" si="4"/>
        <v>25</v>
      </c>
      <c r="AK22" s="30">
        <f t="shared" si="5"/>
        <v>2</v>
      </c>
    </row>
    <row r="23" spans="1:37" ht="20.100000000000001" customHeight="1" x14ac:dyDescent="0.2">
      <c r="A23" s="29">
        <v>10</v>
      </c>
      <c r="B23" s="8" t="s">
        <v>40</v>
      </c>
      <c r="C23" s="13"/>
      <c r="D23" s="13">
        <v>5</v>
      </c>
      <c r="E23" s="13"/>
      <c r="F23" s="9"/>
      <c r="G23" s="9"/>
      <c r="H23" s="9"/>
      <c r="I23" s="9"/>
      <c r="J23" s="7"/>
      <c r="K23" s="10"/>
      <c r="L23" s="10"/>
      <c r="M23" s="10"/>
      <c r="N23" s="10"/>
      <c r="O23" s="7"/>
      <c r="P23" s="9"/>
      <c r="Q23" s="9"/>
      <c r="R23" s="9"/>
      <c r="S23" s="9"/>
      <c r="T23" s="7"/>
      <c r="U23" s="10"/>
      <c r="V23" s="10"/>
      <c r="W23" s="10"/>
      <c r="X23" s="10"/>
      <c r="Y23" s="7"/>
      <c r="Z23" s="9">
        <v>15</v>
      </c>
      <c r="AA23" s="9"/>
      <c r="AB23" s="9"/>
      <c r="AC23" s="9"/>
      <c r="AD23" s="7">
        <v>1</v>
      </c>
      <c r="AE23" s="10"/>
      <c r="AF23" s="10"/>
      <c r="AG23" s="10"/>
      <c r="AH23" s="10"/>
      <c r="AI23" s="7"/>
      <c r="AJ23" s="21">
        <f t="shared" si="4"/>
        <v>15</v>
      </c>
      <c r="AK23" s="30">
        <f t="shared" si="5"/>
        <v>1</v>
      </c>
    </row>
    <row r="24" spans="1:37" ht="20.100000000000001" customHeight="1" x14ac:dyDescent="0.2">
      <c r="A24" s="29">
        <v>11</v>
      </c>
      <c r="B24" s="8" t="s">
        <v>41</v>
      </c>
      <c r="C24" s="13"/>
      <c r="D24" s="13">
        <v>2</v>
      </c>
      <c r="E24" s="13"/>
      <c r="F24" s="9"/>
      <c r="G24" s="9"/>
      <c r="H24" s="9"/>
      <c r="I24" s="9"/>
      <c r="J24" s="7"/>
      <c r="K24" s="10"/>
      <c r="L24" s="10">
        <v>15</v>
      </c>
      <c r="M24" s="10"/>
      <c r="N24" s="10"/>
      <c r="O24" s="7">
        <v>1</v>
      </c>
      <c r="P24" s="9"/>
      <c r="Q24" s="9"/>
      <c r="R24" s="9"/>
      <c r="S24" s="9"/>
      <c r="T24" s="7"/>
      <c r="U24" s="10"/>
      <c r="V24" s="10"/>
      <c r="W24" s="10"/>
      <c r="X24" s="10"/>
      <c r="Y24" s="7"/>
      <c r="Z24" s="9"/>
      <c r="AA24" s="9"/>
      <c r="AB24" s="9"/>
      <c r="AC24" s="9"/>
      <c r="AD24" s="7"/>
      <c r="AE24" s="10"/>
      <c r="AF24" s="10"/>
      <c r="AG24" s="10"/>
      <c r="AH24" s="10"/>
      <c r="AI24" s="7"/>
      <c r="AJ24" s="21">
        <f t="shared" si="4"/>
        <v>15</v>
      </c>
      <c r="AK24" s="30">
        <f t="shared" si="5"/>
        <v>1</v>
      </c>
    </row>
    <row r="25" spans="1:37" ht="20.100000000000001" customHeight="1" x14ac:dyDescent="0.2">
      <c r="A25" s="29">
        <v>12</v>
      </c>
      <c r="B25" s="8" t="s">
        <v>42</v>
      </c>
      <c r="C25" s="13"/>
      <c r="D25" s="13">
        <v>5</v>
      </c>
      <c r="E25" s="13"/>
      <c r="F25" s="9"/>
      <c r="G25" s="9"/>
      <c r="H25" s="9"/>
      <c r="I25" s="9"/>
      <c r="J25" s="7"/>
      <c r="K25" s="10"/>
      <c r="L25" s="10"/>
      <c r="M25" s="10"/>
      <c r="N25" s="10"/>
      <c r="O25" s="7"/>
      <c r="P25" s="9"/>
      <c r="Q25" s="9"/>
      <c r="R25" s="9"/>
      <c r="S25" s="9"/>
      <c r="T25" s="7"/>
      <c r="U25" s="10"/>
      <c r="V25" s="10"/>
      <c r="W25" s="10"/>
      <c r="X25" s="10"/>
      <c r="Y25" s="7"/>
      <c r="Z25" s="9">
        <v>30</v>
      </c>
      <c r="AA25" s="9"/>
      <c r="AB25" s="9"/>
      <c r="AC25" s="9"/>
      <c r="AD25" s="7">
        <v>2</v>
      </c>
      <c r="AE25" s="10"/>
      <c r="AF25" s="10"/>
      <c r="AG25" s="10"/>
      <c r="AH25" s="10"/>
      <c r="AI25" s="7"/>
      <c r="AJ25" s="21">
        <f t="shared" si="4"/>
        <v>30</v>
      </c>
      <c r="AK25" s="30">
        <f t="shared" si="5"/>
        <v>2</v>
      </c>
    </row>
    <row r="26" spans="1:37" ht="20.100000000000001" customHeight="1" x14ac:dyDescent="0.2">
      <c r="A26" s="29">
        <v>13</v>
      </c>
      <c r="B26" s="8" t="s">
        <v>43</v>
      </c>
      <c r="C26" s="13"/>
      <c r="D26" s="13"/>
      <c r="E26" s="13">
        <v>5</v>
      </c>
      <c r="F26" s="9"/>
      <c r="G26" s="9"/>
      <c r="H26" s="9"/>
      <c r="I26" s="9"/>
      <c r="J26" s="7"/>
      <c r="K26" s="10"/>
      <c r="L26" s="10"/>
      <c r="M26" s="10"/>
      <c r="N26" s="10"/>
      <c r="O26" s="7"/>
      <c r="P26" s="9"/>
      <c r="Q26" s="9"/>
      <c r="R26" s="9"/>
      <c r="S26" s="9"/>
      <c r="T26" s="7"/>
      <c r="U26" s="10"/>
      <c r="V26" s="10"/>
      <c r="W26" s="10"/>
      <c r="X26" s="10"/>
      <c r="Y26" s="7"/>
      <c r="Z26" s="9"/>
      <c r="AA26" s="9">
        <v>15</v>
      </c>
      <c r="AB26" s="9"/>
      <c r="AC26" s="9"/>
      <c r="AD26" s="7">
        <v>1</v>
      </c>
      <c r="AE26" s="10"/>
      <c r="AF26" s="10"/>
      <c r="AG26" s="10"/>
      <c r="AH26" s="10"/>
      <c r="AI26" s="7"/>
      <c r="AJ26" s="21">
        <f t="shared" si="4"/>
        <v>15</v>
      </c>
      <c r="AK26" s="30">
        <f t="shared" si="5"/>
        <v>1</v>
      </c>
    </row>
    <row r="27" spans="1:37" ht="20.100000000000001" customHeight="1" x14ac:dyDescent="0.2">
      <c r="A27" s="29">
        <v>14</v>
      </c>
      <c r="B27" s="8" t="s">
        <v>44</v>
      </c>
      <c r="C27" s="13"/>
      <c r="D27" s="13"/>
      <c r="E27" s="13">
        <v>2</v>
      </c>
      <c r="F27" s="9"/>
      <c r="G27" s="9"/>
      <c r="H27" s="9"/>
      <c r="I27" s="9"/>
      <c r="J27" s="7"/>
      <c r="K27" s="10"/>
      <c r="L27" s="10">
        <v>10</v>
      </c>
      <c r="M27" s="10"/>
      <c r="N27" s="10"/>
      <c r="O27" s="7">
        <v>1</v>
      </c>
      <c r="P27" s="9"/>
      <c r="Q27" s="9"/>
      <c r="R27" s="9"/>
      <c r="S27" s="9"/>
      <c r="T27" s="7"/>
      <c r="U27" s="10"/>
      <c r="V27" s="10"/>
      <c r="W27" s="10"/>
      <c r="X27" s="10"/>
      <c r="Y27" s="7"/>
      <c r="Z27" s="9"/>
      <c r="AA27" s="9"/>
      <c r="AB27" s="9"/>
      <c r="AC27" s="9"/>
      <c r="AD27" s="7"/>
      <c r="AE27" s="10"/>
      <c r="AF27" s="10"/>
      <c r="AG27" s="10"/>
      <c r="AH27" s="10"/>
      <c r="AI27" s="7"/>
      <c r="AJ27" s="21">
        <f t="shared" si="4"/>
        <v>10</v>
      </c>
      <c r="AK27" s="30">
        <f t="shared" si="5"/>
        <v>1</v>
      </c>
    </row>
    <row r="28" spans="1:37" ht="20.100000000000001" customHeight="1" x14ac:dyDescent="0.2">
      <c r="A28" s="29">
        <v>15</v>
      </c>
      <c r="B28" s="8" t="s">
        <v>45</v>
      </c>
      <c r="C28" s="13"/>
      <c r="D28" s="13">
        <v>4</v>
      </c>
      <c r="E28" s="13"/>
      <c r="F28" s="9"/>
      <c r="G28" s="9"/>
      <c r="H28" s="9"/>
      <c r="I28" s="9"/>
      <c r="J28" s="7"/>
      <c r="K28" s="10"/>
      <c r="L28" s="10"/>
      <c r="M28" s="10"/>
      <c r="N28" s="10"/>
      <c r="O28" s="7"/>
      <c r="P28" s="9"/>
      <c r="Q28" s="9"/>
      <c r="R28" s="9"/>
      <c r="S28" s="9"/>
      <c r="T28" s="7"/>
      <c r="U28" s="10"/>
      <c r="V28" s="10">
        <v>20</v>
      </c>
      <c r="W28" s="10"/>
      <c r="X28" s="10"/>
      <c r="Y28" s="7">
        <v>2</v>
      </c>
      <c r="Z28" s="9"/>
      <c r="AA28" s="9"/>
      <c r="AB28" s="9"/>
      <c r="AC28" s="9"/>
      <c r="AD28" s="7"/>
      <c r="AE28" s="10"/>
      <c r="AF28" s="10"/>
      <c r="AG28" s="10"/>
      <c r="AH28" s="10"/>
      <c r="AI28" s="7"/>
      <c r="AJ28" s="21">
        <f t="shared" si="4"/>
        <v>20</v>
      </c>
      <c r="AK28" s="30">
        <f t="shared" si="5"/>
        <v>2</v>
      </c>
    </row>
    <row r="29" spans="1:37" ht="20.100000000000001" customHeight="1" x14ac:dyDescent="0.2">
      <c r="A29" s="29">
        <v>16</v>
      </c>
      <c r="B29" s="8" t="s">
        <v>46</v>
      </c>
      <c r="C29" s="13"/>
      <c r="D29" s="13">
        <v>4</v>
      </c>
      <c r="E29" s="13"/>
      <c r="F29" s="9"/>
      <c r="G29" s="9"/>
      <c r="H29" s="9"/>
      <c r="I29" s="9"/>
      <c r="J29" s="7"/>
      <c r="K29" s="10"/>
      <c r="L29" s="10"/>
      <c r="M29" s="10"/>
      <c r="N29" s="10"/>
      <c r="O29" s="7"/>
      <c r="P29" s="9"/>
      <c r="Q29" s="9"/>
      <c r="R29" s="9"/>
      <c r="S29" s="9"/>
      <c r="T29" s="7"/>
      <c r="U29" s="10"/>
      <c r="V29" s="10">
        <v>30</v>
      </c>
      <c r="W29" s="10"/>
      <c r="X29" s="10"/>
      <c r="Y29" s="7">
        <v>2</v>
      </c>
      <c r="Z29" s="9"/>
      <c r="AA29" s="9"/>
      <c r="AB29" s="9"/>
      <c r="AC29" s="9"/>
      <c r="AD29" s="7"/>
      <c r="AE29" s="10"/>
      <c r="AF29" s="10"/>
      <c r="AG29" s="10"/>
      <c r="AH29" s="10"/>
      <c r="AI29" s="7"/>
      <c r="AJ29" s="21">
        <f t="shared" ref="AJ29:AJ69" si="7">SUM(F29:AI29)-AK29</f>
        <v>30</v>
      </c>
      <c r="AK29" s="30">
        <f t="shared" ref="AK29:AK69" si="8">J29+O29+T29+Y29+AD29+AI29</f>
        <v>2</v>
      </c>
    </row>
    <row r="30" spans="1:37" ht="20.100000000000001" customHeight="1" x14ac:dyDescent="0.2">
      <c r="A30" s="52" t="s">
        <v>37</v>
      </c>
      <c r="B30" s="53"/>
      <c r="C30" s="13"/>
      <c r="D30" s="13"/>
      <c r="E30" s="13"/>
      <c r="F30" s="23">
        <f t="shared" ref="F30:Y30" si="9">SUM(F22:F29)</f>
        <v>0</v>
      </c>
      <c r="G30" s="23">
        <f t="shared" si="9"/>
        <v>0</v>
      </c>
      <c r="H30" s="23">
        <f t="shared" si="9"/>
        <v>0</v>
      </c>
      <c r="I30" s="23">
        <f t="shared" si="9"/>
        <v>0</v>
      </c>
      <c r="J30" s="24">
        <f t="shared" si="9"/>
        <v>0</v>
      </c>
      <c r="K30" s="25">
        <f t="shared" si="9"/>
        <v>0</v>
      </c>
      <c r="L30" s="25">
        <f t="shared" si="9"/>
        <v>25</v>
      </c>
      <c r="M30" s="25">
        <f t="shared" si="9"/>
        <v>0</v>
      </c>
      <c r="N30" s="25">
        <f t="shared" si="9"/>
        <v>0</v>
      </c>
      <c r="O30" s="24">
        <f t="shared" si="9"/>
        <v>2</v>
      </c>
      <c r="P30" s="23">
        <f t="shared" si="9"/>
        <v>0</v>
      </c>
      <c r="Q30" s="23">
        <f t="shared" si="9"/>
        <v>25</v>
      </c>
      <c r="R30" s="23">
        <f t="shared" si="9"/>
        <v>0</v>
      </c>
      <c r="S30" s="23">
        <f t="shared" si="9"/>
        <v>0</v>
      </c>
      <c r="T30" s="24">
        <f t="shared" si="9"/>
        <v>2</v>
      </c>
      <c r="U30" s="25">
        <f t="shared" si="9"/>
        <v>0</v>
      </c>
      <c r="V30" s="25">
        <f t="shared" si="9"/>
        <v>50</v>
      </c>
      <c r="W30" s="25">
        <f t="shared" si="9"/>
        <v>0</v>
      </c>
      <c r="X30" s="25">
        <f t="shared" si="9"/>
        <v>0</v>
      </c>
      <c r="Y30" s="24">
        <f t="shared" si="9"/>
        <v>4</v>
      </c>
      <c r="Z30" s="23">
        <f>SUM(Z22:Z29)</f>
        <v>45</v>
      </c>
      <c r="AA30" s="23">
        <f t="shared" ref="AA30:AI30" si="10">SUM(AA22:AA29)</f>
        <v>15</v>
      </c>
      <c r="AB30" s="23">
        <f t="shared" si="10"/>
        <v>0</v>
      </c>
      <c r="AC30" s="23">
        <f t="shared" si="10"/>
        <v>0</v>
      </c>
      <c r="AD30" s="24">
        <f t="shared" si="10"/>
        <v>4</v>
      </c>
      <c r="AE30" s="25">
        <f t="shared" si="10"/>
        <v>0</v>
      </c>
      <c r="AF30" s="25">
        <f t="shared" si="10"/>
        <v>0</v>
      </c>
      <c r="AG30" s="25">
        <f t="shared" si="10"/>
        <v>0</v>
      </c>
      <c r="AH30" s="25">
        <f t="shared" si="10"/>
        <v>0</v>
      </c>
      <c r="AI30" s="24">
        <f t="shared" si="10"/>
        <v>0</v>
      </c>
      <c r="AJ30" s="24">
        <f>SUM(AJ22:AJ29)</f>
        <v>160</v>
      </c>
      <c r="AK30" s="31">
        <f>SUM(AK22:AK29)</f>
        <v>12</v>
      </c>
    </row>
    <row r="31" spans="1:37" ht="20.100000000000001" customHeight="1" x14ac:dyDescent="0.2">
      <c r="A31" s="42" t="s">
        <v>47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4"/>
    </row>
    <row r="32" spans="1:37" ht="20.100000000000001" customHeight="1" x14ac:dyDescent="0.2">
      <c r="A32" s="29">
        <v>17</v>
      </c>
      <c r="B32" s="8" t="s">
        <v>48</v>
      </c>
      <c r="C32" s="13"/>
      <c r="D32" s="13">
        <v>1</v>
      </c>
      <c r="E32" s="13"/>
      <c r="F32" s="9"/>
      <c r="G32" s="9"/>
      <c r="H32" s="9">
        <v>15</v>
      </c>
      <c r="I32" s="9"/>
      <c r="J32" s="7">
        <v>2</v>
      </c>
      <c r="K32" s="10"/>
      <c r="L32" s="10"/>
      <c r="M32" s="10"/>
      <c r="N32" s="10"/>
      <c r="O32" s="7"/>
      <c r="P32" s="9"/>
      <c r="Q32" s="9"/>
      <c r="R32" s="9"/>
      <c r="S32" s="9"/>
      <c r="T32" s="7"/>
      <c r="U32" s="10"/>
      <c r="V32" s="10"/>
      <c r="W32" s="10"/>
      <c r="X32" s="10"/>
      <c r="Y32" s="7"/>
      <c r="Z32" s="9"/>
      <c r="AA32" s="9"/>
      <c r="AB32" s="9"/>
      <c r="AC32" s="9"/>
      <c r="AD32" s="7"/>
      <c r="AE32" s="10"/>
      <c r="AF32" s="10"/>
      <c r="AG32" s="10"/>
      <c r="AH32" s="10"/>
      <c r="AI32" s="7"/>
      <c r="AJ32" s="21">
        <f t="shared" si="7"/>
        <v>15</v>
      </c>
      <c r="AK32" s="30">
        <f t="shared" si="8"/>
        <v>2</v>
      </c>
    </row>
    <row r="33" spans="1:37" ht="20.100000000000001" customHeight="1" x14ac:dyDescent="0.2">
      <c r="A33" s="29">
        <v>18</v>
      </c>
      <c r="B33" s="8" t="s">
        <v>49</v>
      </c>
      <c r="C33" s="13"/>
      <c r="D33" s="13">
        <v>3</v>
      </c>
      <c r="E33" s="13"/>
      <c r="F33" s="9"/>
      <c r="G33" s="9"/>
      <c r="H33" s="9"/>
      <c r="I33" s="9"/>
      <c r="J33" s="7"/>
      <c r="K33" s="10"/>
      <c r="L33" s="10"/>
      <c r="M33" s="10"/>
      <c r="N33" s="10"/>
      <c r="O33" s="7"/>
      <c r="P33" s="9"/>
      <c r="Q33" s="9">
        <v>20</v>
      </c>
      <c r="R33" s="9"/>
      <c r="S33" s="9"/>
      <c r="T33" s="7">
        <v>3</v>
      </c>
      <c r="U33" s="10"/>
      <c r="V33" s="10"/>
      <c r="W33" s="10"/>
      <c r="X33" s="10"/>
      <c r="Y33" s="7"/>
      <c r="Z33" s="9"/>
      <c r="AA33" s="9"/>
      <c r="AB33" s="9"/>
      <c r="AC33" s="9"/>
      <c r="AD33" s="7"/>
      <c r="AE33" s="10"/>
      <c r="AF33" s="10"/>
      <c r="AG33" s="10"/>
      <c r="AH33" s="10"/>
      <c r="AI33" s="7"/>
      <c r="AJ33" s="21">
        <f t="shared" si="7"/>
        <v>20</v>
      </c>
      <c r="AK33" s="30">
        <f t="shared" si="8"/>
        <v>3</v>
      </c>
    </row>
    <row r="34" spans="1:37" ht="20.100000000000001" customHeight="1" x14ac:dyDescent="0.2">
      <c r="A34" s="29">
        <v>19</v>
      </c>
      <c r="B34" s="8" t="s">
        <v>50</v>
      </c>
      <c r="C34" s="13"/>
      <c r="D34" s="13">
        <v>5</v>
      </c>
      <c r="E34" s="13"/>
      <c r="F34" s="9"/>
      <c r="G34" s="9"/>
      <c r="H34" s="9"/>
      <c r="I34" s="9"/>
      <c r="J34" s="7"/>
      <c r="K34" s="10"/>
      <c r="L34" s="10"/>
      <c r="M34" s="10"/>
      <c r="N34" s="10"/>
      <c r="O34" s="7"/>
      <c r="P34" s="9"/>
      <c r="Q34" s="9"/>
      <c r="R34" s="9"/>
      <c r="S34" s="9"/>
      <c r="T34" s="7"/>
      <c r="U34" s="10"/>
      <c r="V34" s="10"/>
      <c r="W34" s="10"/>
      <c r="X34" s="10"/>
      <c r="Y34" s="7"/>
      <c r="Z34" s="9"/>
      <c r="AA34" s="9"/>
      <c r="AB34" s="9">
        <v>20</v>
      </c>
      <c r="AC34" s="9"/>
      <c r="AD34" s="7">
        <v>3</v>
      </c>
      <c r="AE34" s="10"/>
      <c r="AF34" s="10"/>
      <c r="AG34" s="10"/>
      <c r="AH34" s="10"/>
      <c r="AI34" s="7"/>
      <c r="AJ34" s="21">
        <f t="shared" si="7"/>
        <v>20</v>
      </c>
      <c r="AK34" s="30">
        <f t="shared" si="8"/>
        <v>3</v>
      </c>
    </row>
    <row r="35" spans="1:37" ht="20.100000000000001" customHeight="1" x14ac:dyDescent="0.2">
      <c r="A35" s="29">
        <v>20</v>
      </c>
      <c r="B35" s="8" t="s">
        <v>51</v>
      </c>
      <c r="C35" s="13"/>
      <c r="D35" s="13">
        <v>5</v>
      </c>
      <c r="E35" s="13"/>
      <c r="F35" s="9"/>
      <c r="G35" s="9"/>
      <c r="H35" s="9"/>
      <c r="I35" s="9"/>
      <c r="J35" s="7"/>
      <c r="K35" s="10"/>
      <c r="L35" s="10"/>
      <c r="M35" s="10"/>
      <c r="N35" s="10"/>
      <c r="O35" s="7"/>
      <c r="P35" s="9"/>
      <c r="Q35" s="9"/>
      <c r="R35" s="9"/>
      <c r="S35" s="9"/>
      <c r="T35" s="7"/>
      <c r="U35" s="10"/>
      <c r="V35" s="10"/>
      <c r="W35" s="10"/>
      <c r="X35" s="10"/>
      <c r="Y35" s="7"/>
      <c r="Z35" s="9"/>
      <c r="AA35" s="9"/>
      <c r="AB35" s="9">
        <v>25</v>
      </c>
      <c r="AC35" s="9"/>
      <c r="AD35" s="7">
        <v>3</v>
      </c>
      <c r="AE35" s="10"/>
      <c r="AF35" s="10"/>
      <c r="AG35" s="10"/>
      <c r="AH35" s="10"/>
      <c r="AI35" s="7"/>
      <c r="AJ35" s="21">
        <f t="shared" si="7"/>
        <v>25</v>
      </c>
      <c r="AK35" s="30">
        <f t="shared" si="8"/>
        <v>3</v>
      </c>
    </row>
    <row r="36" spans="1:37" ht="20.100000000000001" customHeight="1" x14ac:dyDescent="0.2">
      <c r="A36" s="29">
        <v>21</v>
      </c>
      <c r="B36" s="8" t="s">
        <v>52</v>
      </c>
      <c r="C36" s="13"/>
      <c r="D36" s="13">
        <v>2</v>
      </c>
      <c r="E36" s="13"/>
      <c r="F36" s="9"/>
      <c r="G36" s="9"/>
      <c r="H36" s="9"/>
      <c r="I36" s="9"/>
      <c r="J36" s="7"/>
      <c r="K36" s="10"/>
      <c r="L36" s="10"/>
      <c r="M36" s="10">
        <v>25</v>
      </c>
      <c r="N36" s="10"/>
      <c r="O36" s="7">
        <v>3</v>
      </c>
      <c r="P36" s="9"/>
      <c r="Q36" s="9"/>
      <c r="R36" s="9"/>
      <c r="S36" s="9"/>
      <c r="T36" s="7"/>
      <c r="U36" s="10"/>
      <c r="V36" s="10"/>
      <c r="W36" s="10"/>
      <c r="X36" s="10"/>
      <c r="Y36" s="7"/>
      <c r="Z36" s="9"/>
      <c r="AA36" s="9"/>
      <c r="AB36" s="9"/>
      <c r="AC36" s="9"/>
      <c r="AD36" s="7"/>
      <c r="AE36" s="22"/>
      <c r="AF36" s="10"/>
      <c r="AG36" s="10"/>
      <c r="AH36" s="10"/>
      <c r="AI36" s="7"/>
      <c r="AJ36" s="21">
        <f t="shared" si="7"/>
        <v>25</v>
      </c>
      <c r="AK36" s="30">
        <f t="shared" si="8"/>
        <v>3</v>
      </c>
    </row>
    <row r="37" spans="1:37" ht="20.100000000000001" customHeight="1" x14ac:dyDescent="0.2">
      <c r="A37" s="29">
        <v>22</v>
      </c>
      <c r="B37" s="8" t="s">
        <v>53</v>
      </c>
      <c r="C37" s="13">
        <v>3</v>
      </c>
      <c r="D37" s="13"/>
      <c r="E37" s="13"/>
      <c r="F37" s="9"/>
      <c r="G37" s="9"/>
      <c r="H37" s="9"/>
      <c r="I37" s="9"/>
      <c r="J37" s="7"/>
      <c r="K37" s="10"/>
      <c r="L37" s="10"/>
      <c r="M37" s="10"/>
      <c r="N37" s="10"/>
      <c r="O37" s="7"/>
      <c r="P37" s="9"/>
      <c r="Q37" s="9"/>
      <c r="R37" s="9">
        <v>45</v>
      </c>
      <c r="S37" s="9"/>
      <c r="T37" s="7">
        <v>5</v>
      </c>
      <c r="U37" s="10"/>
      <c r="V37" s="10"/>
      <c r="W37" s="10"/>
      <c r="X37" s="10"/>
      <c r="Y37" s="7"/>
      <c r="Z37" s="9"/>
      <c r="AA37" s="9"/>
      <c r="AB37" s="9"/>
      <c r="AC37" s="9"/>
      <c r="AD37" s="7"/>
      <c r="AE37" s="10"/>
      <c r="AF37" s="10"/>
      <c r="AG37" s="10"/>
      <c r="AH37" s="10"/>
      <c r="AI37" s="7"/>
      <c r="AJ37" s="21">
        <f t="shared" si="7"/>
        <v>45</v>
      </c>
      <c r="AK37" s="30">
        <f t="shared" si="8"/>
        <v>5</v>
      </c>
    </row>
    <row r="38" spans="1:37" ht="20.100000000000001" customHeight="1" x14ac:dyDescent="0.2">
      <c r="A38" s="29">
        <v>23</v>
      </c>
      <c r="B38" s="8" t="s">
        <v>54</v>
      </c>
      <c r="C38" s="13">
        <v>4</v>
      </c>
      <c r="D38" s="13"/>
      <c r="E38" s="13"/>
      <c r="F38" s="9"/>
      <c r="G38" s="9"/>
      <c r="H38" s="9"/>
      <c r="I38" s="9"/>
      <c r="J38" s="7"/>
      <c r="K38" s="10"/>
      <c r="L38" s="10"/>
      <c r="M38" s="10"/>
      <c r="N38" s="10"/>
      <c r="O38" s="7"/>
      <c r="P38" s="9"/>
      <c r="Q38" s="9"/>
      <c r="R38" s="9"/>
      <c r="S38" s="9"/>
      <c r="T38" s="7"/>
      <c r="U38" s="10"/>
      <c r="V38" s="10">
        <v>30</v>
      </c>
      <c r="W38" s="10"/>
      <c r="X38" s="10"/>
      <c r="Y38" s="7">
        <v>2</v>
      </c>
      <c r="Z38" s="9"/>
      <c r="AA38" s="9"/>
      <c r="AB38" s="9"/>
      <c r="AC38" s="9"/>
      <c r="AD38" s="7"/>
      <c r="AE38" s="10"/>
      <c r="AF38" s="10"/>
      <c r="AG38" s="10"/>
      <c r="AH38" s="10"/>
      <c r="AI38" s="7"/>
      <c r="AJ38" s="21">
        <f t="shared" ref="AJ38:AJ39" si="11">SUM(F38:AI38)-AK38</f>
        <v>30</v>
      </c>
      <c r="AK38" s="30">
        <f t="shared" ref="AK38:AK39" si="12">J38+O38+T38+Y38+AD38+AI38</f>
        <v>2</v>
      </c>
    </row>
    <row r="39" spans="1:37" ht="20.100000000000001" customHeight="1" x14ac:dyDescent="0.2">
      <c r="A39" s="29">
        <v>24</v>
      </c>
      <c r="B39" s="8" t="s">
        <v>55</v>
      </c>
      <c r="C39" s="13"/>
      <c r="D39" s="13">
        <v>5</v>
      </c>
      <c r="E39" s="13"/>
      <c r="F39" s="9"/>
      <c r="G39" s="9"/>
      <c r="H39" s="9"/>
      <c r="I39" s="9"/>
      <c r="J39" s="7"/>
      <c r="K39" s="10"/>
      <c r="L39" s="10"/>
      <c r="M39" s="10"/>
      <c r="N39" s="10"/>
      <c r="O39" s="7"/>
      <c r="P39" s="9"/>
      <c r="Q39" s="9"/>
      <c r="R39" s="9"/>
      <c r="S39" s="9"/>
      <c r="T39" s="7"/>
      <c r="U39" s="10"/>
      <c r="V39" s="10"/>
      <c r="W39" s="10"/>
      <c r="X39" s="10"/>
      <c r="Y39" s="7"/>
      <c r="Z39" s="9"/>
      <c r="AA39" s="9"/>
      <c r="AB39" s="9">
        <v>20</v>
      </c>
      <c r="AC39" s="9"/>
      <c r="AD39" s="7">
        <v>3</v>
      </c>
      <c r="AE39" s="10"/>
      <c r="AF39" s="10"/>
      <c r="AG39" s="10"/>
      <c r="AH39" s="10"/>
      <c r="AI39" s="7"/>
      <c r="AJ39" s="21">
        <f t="shared" si="11"/>
        <v>20</v>
      </c>
      <c r="AK39" s="30">
        <f t="shared" si="12"/>
        <v>3</v>
      </c>
    </row>
    <row r="40" spans="1:37" ht="20.100000000000001" customHeight="1" x14ac:dyDescent="0.2">
      <c r="A40" s="52" t="s">
        <v>37</v>
      </c>
      <c r="B40" s="53"/>
      <c r="C40" s="13"/>
      <c r="D40" s="13"/>
      <c r="E40" s="13"/>
      <c r="F40" s="23">
        <f>SUM(F32:F39)</f>
        <v>0</v>
      </c>
      <c r="G40" s="23">
        <f t="shared" ref="G40:AI40" si="13">SUM(G32:G39)</f>
        <v>0</v>
      </c>
      <c r="H40" s="23">
        <f t="shared" si="13"/>
        <v>15</v>
      </c>
      <c r="I40" s="23">
        <f t="shared" si="13"/>
        <v>0</v>
      </c>
      <c r="J40" s="24">
        <f t="shared" si="13"/>
        <v>2</v>
      </c>
      <c r="K40" s="25">
        <f t="shared" si="13"/>
        <v>0</v>
      </c>
      <c r="L40" s="25">
        <f t="shared" si="13"/>
        <v>0</v>
      </c>
      <c r="M40" s="25">
        <f t="shared" si="13"/>
        <v>25</v>
      </c>
      <c r="N40" s="25">
        <f t="shared" si="13"/>
        <v>0</v>
      </c>
      <c r="O40" s="24">
        <f t="shared" si="13"/>
        <v>3</v>
      </c>
      <c r="P40" s="23">
        <f t="shared" si="13"/>
        <v>0</v>
      </c>
      <c r="Q40" s="23">
        <f t="shared" si="13"/>
        <v>20</v>
      </c>
      <c r="R40" s="23">
        <f t="shared" si="13"/>
        <v>45</v>
      </c>
      <c r="S40" s="23">
        <f t="shared" si="13"/>
        <v>0</v>
      </c>
      <c r="T40" s="24">
        <f t="shared" si="13"/>
        <v>8</v>
      </c>
      <c r="U40" s="25">
        <f t="shared" si="13"/>
        <v>0</v>
      </c>
      <c r="V40" s="25">
        <f t="shared" si="13"/>
        <v>30</v>
      </c>
      <c r="W40" s="25">
        <f t="shared" si="13"/>
        <v>0</v>
      </c>
      <c r="X40" s="25">
        <f t="shared" si="13"/>
        <v>0</v>
      </c>
      <c r="Y40" s="24">
        <f t="shared" si="13"/>
        <v>2</v>
      </c>
      <c r="Z40" s="23">
        <f t="shared" si="13"/>
        <v>0</v>
      </c>
      <c r="AA40" s="23">
        <f t="shared" si="13"/>
        <v>0</v>
      </c>
      <c r="AB40" s="23">
        <f t="shared" si="13"/>
        <v>65</v>
      </c>
      <c r="AC40" s="23">
        <f t="shared" si="13"/>
        <v>0</v>
      </c>
      <c r="AD40" s="24">
        <f t="shared" si="13"/>
        <v>9</v>
      </c>
      <c r="AE40" s="25">
        <f t="shared" si="13"/>
        <v>0</v>
      </c>
      <c r="AF40" s="25">
        <f t="shared" si="13"/>
        <v>0</v>
      </c>
      <c r="AG40" s="25">
        <f t="shared" si="13"/>
        <v>0</v>
      </c>
      <c r="AH40" s="25">
        <f t="shared" si="13"/>
        <v>0</v>
      </c>
      <c r="AI40" s="24">
        <f t="shared" si="13"/>
        <v>0</v>
      </c>
      <c r="AJ40" s="24">
        <f>SUM(AJ32:AJ39)</f>
        <v>200</v>
      </c>
      <c r="AK40" s="31">
        <f>SUM(AK32:AK39)</f>
        <v>24</v>
      </c>
    </row>
    <row r="41" spans="1:37" ht="20.100000000000001" customHeight="1" x14ac:dyDescent="0.2">
      <c r="A41" s="42" t="s">
        <v>56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4"/>
    </row>
    <row r="42" spans="1:37" ht="20.100000000000001" customHeight="1" x14ac:dyDescent="0.2">
      <c r="A42" s="29">
        <v>25</v>
      </c>
      <c r="B42" s="8" t="s">
        <v>57</v>
      </c>
      <c r="C42" s="13"/>
      <c r="D42" s="13">
        <v>2</v>
      </c>
      <c r="E42" s="13"/>
      <c r="F42" s="9"/>
      <c r="G42" s="9"/>
      <c r="H42" s="9"/>
      <c r="I42" s="9"/>
      <c r="J42" s="7"/>
      <c r="K42" s="10"/>
      <c r="L42" s="10"/>
      <c r="M42" s="10">
        <v>30</v>
      </c>
      <c r="N42" s="10"/>
      <c r="O42" s="7">
        <v>3</v>
      </c>
      <c r="P42" s="9"/>
      <c r="Q42" s="9"/>
      <c r="R42" s="9"/>
      <c r="S42" s="9"/>
      <c r="T42" s="7"/>
      <c r="U42" s="10"/>
      <c r="V42" s="10"/>
      <c r="W42" s="10"/>
      <c r="X42" s="10"/>
      <c r="Y42" s="7"/>
      <c r="Z42" s="9"/>
      <c r="AA42" s="9"/>
      <c r="AB42" s="9"/>
      <c r="AC42" s="9"/>
      <c r="AD42" s="7"/>
      <c r="AE42" s="10"/>
      <c r="AF42" s="10"/>
      <c r="AG42" s="10"/>
      <c r="AH42" s="10"/>
      <c r="AI42" s="7"/>
      <c r="AJ42" s="21">
        <f t="shared" si="7"/>
        <v>30</v>
      </c>
      <c r="AK42" s="30">
        <f t="shared" si="8"/>
        <v>3</v>
      </c>
    </row>
    <row r="43" spans="1:37" ht="20.100000000000001" customHeight="1" x14ac:dyDescent="0.2">
      <c r="A43" s="29">
        <v>26</v>
      </c>
      <c r="B43" s="8" t="s">
        <v>58</v>
      </c>
      <c r="C43" s="13"/>
      <c r="D43" s="13">
        <v>4</v>
      </c>
      <c r="E43" s="13"/>
      <c r="F43" s="9"/>
      <c r="G43" s="9"/>
      <c r="H43" s="9"/>
      <c r="I43" s="9"/>
      <c r="J43" s="7"/>
      <c r="K43" s="10"/>
      <c r="L43" s="10"/>
      <c r="M43" s="10"/>
      <c r="N43" s="10"/>
      <c r="O43" s="7"/>
      <c r="P43" s="18"/>
      <c r="Q43" s="18"/>
      <c r="R43" s="9"/>
      <c r="S43" s="9"/>
      <c r="T43" s="7"/>
      <c r="U43" s="10"/>
      <c r="V43" s="10"/>
      <c r="W43" s="10">
        <v>20</v>
      </c>
      <c r="X43" s="10"/>
      <c r="Y43" s="7">
        <v>2</v>
      </c>
      <c r="Z43" s="18"/>
      <c r="AA43" s="18"/>
      <c r="AB43" s="9"/>
      <c r="AC43" s="9"/>
      <c r="AD43" s="7"/>
      <c r="AE43" s="10"/>
      <c r="AF43" s="10"/>
      <c r="AG43" s="10"/>
      <c r="AH43" s="10"/>
      <c r="AI43" s="7"/>
      <c r="AJ43" s="21">
        <f t="shared" si="7"/>
        <v>20</v>
      </c>
      <c r="AK43" s="30">
        <f t="shared" si="8"/>
        <v>2</v>
      </c>
    </row>
    <row r="44" spans="1:37" ht="20.100000000000001" customHeight="1" x14ac:dyDescent="0.2">
      <c r="A44" s="29">
        <v>27</v>
      </c>
      <c r="B44" s="8" t="s">
        <v>59</v>
      </c>
      <c r="C44" s="13"/>
      <c r="D44" s="13">
        <v>3</v>
      </c>
      <c r="E44" s="13"/>
      <c r="F44" s="9"/>
      <c r="G44" s="9"/>
      <c r="H44" s="9"/>
      <c r="I44" s="9"/>
      <c r="J44" s="7"/>
      <c r="K44" s="10"/>
      <c r="L44" s="10"/>
      <c r="M44" s="10"/>
      <c r="N44" s="10"/>
      <c r="O44" s="7"/>
      <c r="P44" s="9"/>
      <c r="Q44" s="9"/>
      <c r="R44" s="9">
        <v>15</v>
      </c>
      <c r="S44" s="9"/>
      <c r="T44" s="7">
        <v>2</v>
      </c>
      <c r="U44" s="10"/>
      <c r="V44" s="10"/>
      <c r="W44" s="10"/>
      <c r="X44" s="10"/>
      <c r="Y44" s="7"/>
      <c r="Z44" s="9"/>
      <c r="AA44" s="9"/>
      <c r="AB44" s="9"/>
      <c r="AC44" s="9"/>
      <c r="AD44" s="7"/>
      <c r="AE44" s="10"/>
      <c r="AF44" s="10"/>
      <c r="AG44" s="10"/>
      <c r="AH44" s="10"/>
      <c r="AI44" s="7"/>
      <c r="AJ44" s="21">
        <f t="shared" si="7"/>
        <v>15</v>
      </c>
      <c r="AK44" s="30">
        <f t="shared" si="8"/>
        <v>2</v>
      </c>
    </row>
    <row r="45" spans="1:37" ht="20.100000000000001" customHeight="1" x14ac:dyDescent="0.2">
      <c r="A45" s="29">
        <v>28</v>
      </c>
      <c r="B45" s="8" t="s">
        <v>60</v>
      </c>
      <c r="C45" s="13"/>
      <c r="D45" s="13">
        <v>2</v>
      </c>
      <c r="E45" s="13"/>
      <c r="F45" s="9"/>
      <c r="G45" s="9"/>
      <c r="H45" s="9"/>
      <c r="I45" s="9"/>
      <c r="J45" s="7"/>
      <c r="K45" s="10"/>
      <c r="L45" s="10"/>
      <c r="M45" s="10">
        <v>15</v>
      </c>
      <c r="N45" s="10"/>
      <c r="O45" s="7">
        <v>2</v>
      </c>
      <c r="P45" s="9"/>
      <c r="Q45" s="9"/>
      <c r="R45" s="9"/>
      <c r="S45" s="9"/>
      <c r="T45" s="7"/>
      <c r="U45" s="10"/>
      <c r="V45" s="10"/>
      <c r="W45" s="10"/>
      <c r="X45" s="10"/>
      <c r="Y45" s="7"/>
      <c r="Z45" s="9"/>
      <c r="AA45" s="9"/>
      <c r="AB45" s="9"/>
      <c r="AC45" s="9"/>
      <c r="AD45" s="7"/>
      <c r="AE45" s="10"/>
      <c r="AF45" s="10"/>
      <c r="AG45" s="10"/>
      <c r="AH45" s="10"/>
      <c r="AI45" s="7"/>
      <c r="AJ45" s="21">
        <f t="shared" si="7"/>
        <v>15</v>
      </c>
      <c r="AK45" s="30">
        <f t="shared" si="8"/>
        <v>2</v>
      </c>
    </row>
    <row r="46" spans="1:37" ht="20.100000000000001" customHeight="1" x14ac:dyDescent="0.2">
      <c r="A46" s="29">
        <v>29</v>
      </c>
      <c r="B46" s="8" t="s">
        <v>61</v>
      </c>
      <c r="C46" s="13"/>
      <c r="D46" s="13">
        <v>4</v>
      </c>
      <c r="E46" s="13"/>
      <c r="F46" s="9"/>
      <c r="G46" s="9"/>
      <c r="H46" s="9"/>
      <c r="I46" s="9"/>
      <c r="J46" s="7"/>
      <c r="K46" s="10"/>
      <c r="L46" s="10"/>
      <c r="M46" s="10"/>
      <c r="N46" s="10"/>
      <c r="O46" s="7"/>
      <c r="P46" s="9"/>
      <c r="Q46" s="9"/>
      <c r="R46" s="9"/>
      <c r="S46" s="9"/>
      <c r="T46" s="7"/>
      <c r="U46" s="10"/>
      <c r="V46" s="10"/>
      <c r="W46" s="10">
        <v>30</v>
      </c>
      <c r="X46" s="10"/>
      <c r="Y46" s="7">
        <v>3</v>
      </c>
      <c r="Z46" s="9"/>
      <c r="AA46" s="9"/>
      <c r="AB46" s="9"/>
      <c r="AC46" s="9"/>
      <c r="AD46" s="7"/>
      <c r="AE46" s="10"/>
      <c r="AF46" s="10"/>
      <c r="AG46" s="10"/>
      <c r="AH46" s="10"/>
      <c r="AI46" s="7"/>
      <c r="AJ46" s="21">
        <f t="shared" si="7"/>
        <v>30</v>
      </c>
      <c r="AK46" s="30">
        <f t="shared" si="8"/>
        <v>3</v>
      </c>
    </row>
    <row r="47" spans="1:37" ht="20.100000000000001" customHeight="1" x14ac:dyDescent="0.2">
      <c r="A47" s="52" t="s">
        <v>37</v>
      </c>
      <c r="B47" s="53"/>
      <c r="C47" s="13"/>
      <c r="D47" s="13"/>
      <c r="E47" s="13"/>
      <c r="F47" s="26">
        <f t="shared" ref="F47:L47" si="14">SUM(F42:F46)</f>
        <v>0</v>
      </c>
      <c r="G47" s="26">
        <f t="shared" si="14"/>
        <v>0</v>
      </c>
      <c r="H47" s="26">
        <f t="shared" si="14"/>
        <v>0</v>
      </c>
      <c r="I47" s="26">
        <f t="shared" si="14"/>
        <v>0</v>
      </c>
      <c r="J47" s="24">
        <f t="shared" si="14"/>
        <v>0</v>
      </c>
      <c r="K47" s="27">
        <f t="shared" si="14"/>
        <v>0</v>
      </c>
      <c r="L47" s="27">
        <f t="shared" si="14"/>
        <v>0</v>
      </c>
      <c r="M47" s="27">
        <f>SUM(M42:M46)</f>
        <v>45</v>
      </c>
      <c r="N47" s="27">
        <f t="shared" ref="N47:AI47" si="15">SUM(N42:N46)</f>
        <v>0</v>
      </c>
      <c r="O47" s="24">
        <f t="shared" si="15"/>
        <v>5</v>
      </c>
      <c r="P47" s="26">
        <f t="shared" si="15"/>
        <v>0</v>
      </c>
      <c r="Q47" s="26">
        <f t="shared" si="15"/>
        <v>0</v>
      </c>
      <c r="R47" s="26">
        <f t="shared" si="15"/>
        <v>15</v>
      </c>
      <c r="S47" s="26">
        <f t="shared" si="15"/>
        <v>0</v>
      </c>
      <c r="T47" s="24">
        <f t="shared" si="15"/>
        <v>2</v>
      </c>
      <c r="U47" s="27">
        <f t="shared" si="15"/>
        <v>0</v>
      </c>
      <c r="V47" s="27">
        <f t="shared" si="15"/>
        <v>0</v>
      </c>
      <c r="W47" s="27">
        <f t="shared" si="15"/>
        <v>50</v>
      </c>
      <c r="X47" s="27">
        <f t="shared" si="15"/>
        <v>0</v>
      </c>
      <c r="Y47" s="24">
        <f t="shared" si="15"/>
        <v>5</v>
      </c>
      <c r="Z47" s="26">
        <f t="shared" si="15"/>
        <v>0</v>
      </c>
      <c r="AA47" s="26">
        <f t="shared" si="15"/>
        <v>0</v>
      </c>
      <c r="AB47" s="26">
        <f t="shared" si="15"/>
        <v>0</v>
      </c>
      <c r="AC47" s="26">
        <f t="shared" si="15"/>
        <v>0</v>
      </c>
      <c r="AD47" s="24">
        <f t="shared" si="15"/>
        <v>0</v>
      </c>
      <c r="AE47" s="27">
        <f t="shared" si="15"/>
        <v>0</v>
      </c>
      <c r="AF47" s="27">
        <f t="shared" si="15"/>
        <v>0</v>
      </c>
      <c r="AG47" s="27">
        <f t="shared" si="15"/>
        <v>0</v>
      </c>
      <c r="AH47" s="27">
        <f t="shared" si="15"/>
        <v>0</v>
      </c>
      <c r="AI47" s="24">
        <f t="shared" si="15"/>
        <v>0</v>
      </c>
      <c r="AJ47" s="24">
        <f>SUM(AJ42:AJ46)</f>
        <v>110</v>
      </c>
      <c r="AK47" s="31">
        <f>SUM(AK42:AK46)</f>
        <v>12</v>
      </c>
    </row>
    <row r="48" spans="1:37" ht="20.100000000000001" customHeight="1" x14ac:dyDescent="0.2">
      <c r="A48" s="42" t="s">
        <v>62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4"/>
    </row>
    <row r="49" spans="1:37" ht="20.100000000000001" customHeight="1" x14ac:dyDescent="0.2">
      <c r="A49" s="29">
        <v>30</v>
      </c>
      <c r="B49" s="8" t="s">
        <v>63</v>
      </c>
      <c r="C49" s="13"/>
      <c r="D49" s="13">
        <v>4</v>
      </c>
      <c r="E49" s="13"/>
      <c r="F49" s="9"/>
      <c r="G49" s="9"/>
      <c r="H49" s="9"/>
      <c r="I49" s="9"/>
      <c r="J49" s="7"/>
      <c r="K49" s="10"/>
      <c r="L49" s="10"/>
      <c r="M49" s="10"/>
      <c r="N49" s="10"/>
      <c r="O49" s="7"/>
      <c r="P49" s="9"/>
      <c r="Q49" s="9"/>
      <c r="R49" s="9"/>
      <c r="S49" s="9"/>
      <c r="T49" s="7"/>
      <c r="U49" s="10"/>
      <c r="V49" s="10"/>
      <c r="W49" s="10">
        <v>15</v>
      </c>
      <c r="X49" s="10"/>
      <c r="Y49" s="7">
        <v>2</v>
      </c>
      <c r="Z49" s="9"/>
      <c r="AA49" s="9"/>
      <c r="AB49" s="9"/>
      <c r="AC49" s="9"/>
      <c r="AD49" s="7"/>
      <c r="AE49" s="10"/>
      <c r="AF49" s="10"/>
      <c r="AG49" s="10"/>
      <c r="AH49" s="10"/>
      <c r="AI49" s="7"/>
      <c r="AJ49" s="21">
        <f t="shared" si="7"/>
        <v>15</v>
      </c>
      <c r="AK49" s="30">
        <f t="shared" si="8"/>
        <v>2</v>
      </c>
    </row>
    <row r="50" spans="1:37" ht="20.100000000000001" customHeight="1" x14ac:dyDescent="0.2">
      <c r="A50" s="29">
        <v>31</v>
      </c>
      <c r="B50" s="8" t="s">
        <v>64</v>
      </c>
      <c r="C50" s="13"/>
      <c r="D50" s="13">
        <v>5</v>
      </c>
      <c r="E50" s="13"/>
      <c r="F50" s="9"/>
      <c r="G50" s="9"/>
      <c r="H50" s="9"/>
      <c r="I50" s="9"/>
      <c r="J50" s="7"/>
      <c r="K50" s="10"/>
      <c r="L50" s="10"/>
      <c r="M50" s="10"/>
      <c r="N50" s="10"/>
      <c r="O50" s="7"/>
      <c r="P50" s="9"/>
      <c r="Q50" s="9"/>
      <c r="R50" s="9"/>
      <c r="S50" s="9"/>
      <c r="T50" s="7"/>
      <c r="U50" s="10"/>
      <c r="V50" s="10"/>
      <c r="W50" s="10"/>
      <c r="X50" s="10"/>
      <c r="Y50" s="7"/>
      <c r="Z50" s="9"/>
      <c r="AA50" s="9"/>
      <c r="AB50" s="9">
        <v>15</v>
      </c>
      <c r="AC50" s="9"/>
      <c r="AD50" s="7">
        <v>2</v>
      </c>
      <c r="AE50" s="10"/>
      <c r="AF50" s="10"/>
      <c r="AG50" s="10"/>
      <c r="AH50" s="10"/>
      <c r="AI50" s="7"/>
      <c r="AJ50" s="21">
        <f t="shared" si="7"/>
        <v>15</v>
      </c>
      <c r="AK50" s="30">
        <f t="shared" si="8"/>
        <v>2</v>
      </c>
    </row>
    <row r="51" spans="1:37" ht="20.100000000000001" customHeight="1" x14ac:dyDescent="0.2">
      <c r="A51" s="29">
        <v>32</v>
      </c>
      <c r="B51" s="8" t="s">
        <v>65</v>
      </c>
      <c r="C51" s="13"/>
      <c r="D51" s="13"/>
      <c r="E51" s="13">
        <v>2</v>
      </c>
      <c r="F51" s="9"/>
      <c r="G51" s="9"/>
      <c r="H51" s="9"/>
      <c r="I51" s="9"/>
      <c r="J51" s="7"/>
      <c r="K51" s="10">
        <v>10</v>
      </c>
      <c r="L51" s="10"/>
      <c r="M51" s="10"/>
      <c r="N51" s="10"/>
      <c r="O51" s="7">
        <v>1</v>
      </c>
      <c r="P51" s="9"/>
      <c r="Q51" s="9"/>
      <c r="R51" s="9"/>
      <c r="S51" s="9"/>
      <c r="T51" s="7"/>
      <c r="U51" s="10"/>
      <c r="V51" s="10"/>
      <c r="W51" s="10"/>
      <c r="X51" s="10"/>
      <c r="Y51" s="7"/>
      <c r="Z51" s="9"/>
      <c r="AA51" s="9"/>
      <c r="AB51" s="9"/>
      <c r="AC51" s="9"/>
      <c r="AD51" s="7"/>
      <c r="AE51" s="10"/>
      <c r="AF51" s="10"/>
      <c r="AG51" s="10"/>
      <c r="AH51" s="10"/>
      <c r="AI51" s="7"/>
      <c r="AJ51" s="21">
        <f t="shared" si="7"/>
        <v>10</v>
      </c>
      <c r="AK51" s="30">
        <f t="shared" si="8"/>
        <v>1</v>
      </c>
    </row>
    <row r="52" spans="1:37" ht="20.100000000000001" customHeight="1" x14ac:dyDescent="0.2">
      <c r="A52" s="29">
        <v>33</v>
      </c>
      <c r="B52" s="8" t="s">
        <v>66</v>
      </c>
      <c r="C52" s="13"/>
      <c r="D52" s="13">
        <v>1</v>
      </c>
      <c r="E52" s="13"/>
      <c r="F52" s="9"/>
      <c r="G52" s="9"/>
      <c r="H52" s="9">
        <v>15</v>
      </c>
      <c r="I52" s="9"/>
      <c r="J52" s="7">
        <v>2</v>
      </c>
      <c r="K52" s="10"/>
      <c r="L52" s="10"/>
      <c r="M52" s="10"/>
      <c r="N52" s="10"/>
      <c r="O52" s="7"/>
      <c r="P52" s="9"/>
      <c r="Q52" s="9"/>
      <c r="R52" s="9"/>
      <c r="S52" s="9"/>
      <c r="T52" s="7"/>
      <c r="U52" s="10"/>
      <c r="V52" s="10"/>
      <c r="W52" s="10"/>
      <c r="X52" s="10"/>
      <c r="Y52" s="7"/>
      <c r="Z52" s="9"/>
      <c r="AA52" s="9"/>
      <c r="AB52" s="9"/>
      <c r="AC52" s="9"/>
      <c r="AD52" s="7"/>
      <c r="AE52" s="10"/>
      <c r="AF52" s="10"/>
      <c r="AG52" s="10"/>
      <c r="AH52" s="10"/>
      <c r="AI52" s="7"/>
      <c r="AJ52" s="21">
        <f t="shared" si="7"/>
        <v>15</v>
      </c>
      <c r="AK52" s="30">
        <f t="shared" si="8"/>
        <v>2</v>
      </c>
    </row>
    <row r="53" spans="1:37" ht="20.100000000000001" customHeight="1" x14ac:dyDescent="0.2">
      <c r="A53" s="52" t="s">
        <v>37</v>
      </c>
      <c r="B53" s="53"/>
      <c r="C53" s="13"/>
      <c r="D53" s="13"/>
      <c r="E53" s="13"/>
      <c r="F53" s="26">
        <f t="shared" ref="F53:V53" si="16">SUM(F49:F52)</f>
        <v>0</v>
      </c>
      <c r="G53" s="26">
        <f t="shared" si="16"/>
        <v>0</v>
      </c>
      <c r="H53" s="26">
        <f t="shared" si="16"/>
        <v>15</v>
      </c>
      <c r="I53" s="26">
        <f t="shared" si="16"/>
        <v>0</v>
      </c>
      <c r="J53" s="24">
        <f t="shared" si="16"/>
        <v>2</v>
      </c>
      <c r="K53" s="27">
        <f t="shared" si="16"/>
        <v>10</v>
      </c>
      <c r="L53" s="27">
        <f t="shared" si="16"/>
        <v>0</v>
      </c>
      <c r="M53" s="27">
        <f t="shared" si="16"/>
        <v>0</v>
      </c>
      <c r="N53" s="27">
        <f t="shared" si="16"/>
        <v>0</v>
      </c>
      <c r="O53" s="24">
        <f t="shared" si="16"/>
        <v>1</v>
      </c>
      <c r="P53" s="26">
        <f t="shared" si="16"/>
        <v>0</v>
      </c>
      <c r="Q53" s="26">
        <f t="shared" si="16"/>
        <v>0</v>
      </c>
      <c r="R53" s="26">
        <f t="shared" si="16"/>
        <v>0</v>
      </c>
      <c r="S53" s="26">
        <f t="shared" si="16"/>
        <v>0</v>
      </c>
      <c r="T53" s="24">
        <f t="shared" si="16"/>
        <v>0</v>
      </c>
      <c r="U53" s="27">
        <f t="shared" si="16"/>
        <v>0</v>
      </c>
      <c r="V53" s="27">
        <f t="shared" si="16"/>
        <v>0</v>
      </c>
      <c r="W53" s="27">
        <f>SUM(W49:W52)</f>
        <v>15</v>
      </c>
      <c r="X53" s="27">
        <f t="shared" ref="X53:AI53" si="17">SUM(X49:X52)</f>
        <v>0</v>
      </c>
      <c r="Y53" s="24">
        <f t="shared" si="17"/>
        <v>2</v>
      </c>
      <c r="Z53" s="26">
        <f t="shared" si="17"/>
        <v>0</v>
      </c>
      <c r="AA53" s="26">
        <f t="shared" si="17"/>
        <v>0</v>
      </c>
      <c r="AB53" s="26">
        <f t="shared" si="17"/>
        <v>15</v>
      </c>
      <c r="AC53" s="26">
        <f t="shared" si="17"/>
        <v>0</v>
      </c>
      <c r="AD53" s="24">
        <f t="shared" si="17"/>
        <v>2</v>
      </c>
      <c r="AE53" s="27">
        <f t="shared" si="17"/>
        <v>0</v>
      </c>
      <c r="AF53" s="27">
        <f t="shared" si="17"/>
        <v>0</v>
      </c>
      <c r="AG53" s="27">
        <f t="shared" si="17"/>
        <v>0</v>
      </c>
      <c r="AH53" s="27">
        <f t="shared" si="17"/>
        <v>0</v>
      </c>
      <c r="AI53" s="24">
        <f t="shared" si="17"/>
        <v>0</v>
      </c>
      <c r="AJ53" s="24">
        <f>SUM(AJ49:AJ52)</f>
        <v>55</v>
      </c>
      <c r="AK53" s="31">
        <f>SUM(AK49:AK52)</f>
        <v>7</v>
      </c>
    </row>
    <row r="54" spans="1:37" ht="20.100000000000001" customHeight="1" x14ac:dyDescent="0.2">
      <c r="A54" s="42" t="s">
        <v>67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4"/>
    </row>
    <row r="55" spans="1:37" ht="20.100000000000001" customHeight="1" x14ac:dyDescent="0.2">
      <c r="A55" s="29">
        <v>34</v>
      </c>
      <c r="B55" s="8" t="s">
        <v>68</v>
      </c>
      <c r="C55" s="13"/>
      <c r="D55" s="13">
        <v>2</v>
      </c>
      <c r="E55" s="13"/>
      <c r="F55" s="9"/>
      <c r="G55" s="9"/>
      <c r="H55" s="9"/>
      <c r="I55" s="9"/>
      <c r="J55" s="7"/>
      <c r="K55" s="10"/>
      <c r="L55" s="10"/>
      <c r="M55" s="10">
        <v>30</v>
      </c>
      <c r="N55" s="10"/>
      <c r="O55" s="19">
        <v>3</v>
      </c>
      <c r="P55" s="9"/>
      <c r="Q55" s="9"/>
      <c r="R55" s="9"/>
      <c r="S55" s="9"/>
      <c r="T55" s="7"/>
      <c r="U55" s="10"/>
      <c r="V55" s="10"/>
      <c r="W55" s="10"/>
      <c r="X55" s="10"/>
      <c r="Y55" s="7"/>
      <c r="Z55" s="9"/>
      <c r="AA55" s="9"/>
      <c r="AB55" s="9"/>
      <c r="AC55" s="9"/>
      <c r="AD55" s="7"/>
      <c r="AE55" s="10"/>
      <c r="AF55" s="10"/>
      <c r="AG55" s="10"/>
      <c r="AH55" s="10"/>
      <c r="AI55" s="7"/>
      <c r="AJ55" s="21">
        <f t="shared" si="7"/>
        <v>30</v>
      </c>
      <c r="AK55" s="30">
        <f t="shared" si="8"/>
        <v>3</v>
      </c>
    </row>
    <row r="56" spans="1:37" ht="20.100000000000001" customHeight="1" x14ac:dyDescent="0.2">
      <c r="A56" s="29">
        <v>35</v>
      </c>
      <c r="B56" s="8" t="s">
        <v>69</v>
      </c>
      <c r="C56" s="13"/>
      <c r="D56" s="13">
        <v>3</v>
      </c>
      <c r="E56" s="13"/>
      <c r="F56" s="9"/>
      <c r="G56" s="9"/>
      <c r="H56" s="9"/>
      <c r="I56" s="9"/>
      <c r="J56" s="7"/>
      <c r="K56" s="10"/>
      <c r="L56" s="10"/>
      <c r="M56" s="10"/>
      <c r="N56" s="10"/>
      <c r="O56" s="7"/>
      <c r="P56" s="9"/>
      <c r="Q56" s="9"/>
      <c r="R56" s="9">
        <v>30</v>
      </c>
      <c r="S56" s="9"/>
      <c r="T56" s="7">
        <v>4</v>
      </c>
      <c r="U56" s="10"/>
      <c r="V56" s="10"/>
      <c r="W56" s="10"/>
      <c r="X56" s="10"/>
      <c r="Y56" s="7"/>
      <c r="Z56" s="9"/>
      <c r="AA56" s="9"/>
      <c r="AB56" s="9"/>
      <c r="AC56" s="9"/>
      <c r="AD56" s="7"/>
      <c r="AE56" s="10"/>
      <c r="AF56" s="10"/>
      <c r="AG56" s="10"/>
      <c r="AH56" s="10"/>
      <c r="AI56" s="7"/>
      <c r="AJ56" s="21">
        <f t="shared" si="7"/>
        <v>30</v>
      </c>
      <c r="AK56" s="30">
        <f t="shared" si="8"/>
        <v>4</v>
      </c>
    </row>
    <row r="57" spans="1:37" ht="20.100000000000001" customHeight="1" x14ac:dyDescent="0.2">
      <c r="A57" s="29">
        <v>36</v>
      </c>
      <c r="B57" s="8" t="s">
        <v>70</v>
      </c>
      <c r="C57" s="13"/>
      <c r="D57" s="13">
        <v>2</v>
      </c>
      <c r="E57" s="13"/>
      <c r="F57" s="9"/>
      <c r="G57" s="9"/>
      <c r="H57" s="9"/>
      <c r="I57" s="9"/>
      <c r="J57" s="7"/>
      <c r="K57" s="10"/>
      <c r="L57" s="10"/>
      <c r="M57" s="10">
        <v>20</v>
      </c>
      <c r="N57" s="10"/>
      <c r="O57" s="7">
        <v>3</v>
      </c>
      <c r="P57" s="9"/>
      <c r="Q57" s="9"/>
      <c r="R57" s="9"/>
      <c r="S57" s="9"/>
      <c r="T57" s="7"/>
      <c r="U57" s="10"/>
      <c r="V57" s="10"/>
      <c r="W57" s="10"/>
      <c r="X57" s="10"/>
      <c r="Y57" s="7"/>
      <c r="Z57" s="9"/>
      <c r="AA57" s="9"/>
      <c r="AB57" s="9"/>
      <c r="AC57" s="9"/>
      <c r="AD57" s="7"/>
      <c r="AE57" s="10"/>
      <c r="AF57" s="10"/>
      <c r="AG57" s="10"/>
      <c r="AH57" s="10"/>
      <c r="AI57" s="7"/>
      <c r="AJ57" s="21">
        <f t="shared" si="7"/>
        <v>20</v>
      </c>
      <c r="AK57" s="30">
        <f t="shared" si="8"/>
        <v>3</v>
      </c>
    </row>
    <row r="58" spans="1:37" ht="20.100000000000001" customHeight="1" x14ac:dyDescent="0.2">
      <c r="A58" s="29">
        <v>37</v>
      </c>
      <c r="B58" s="8" t="s">
        <v>71</v>
      </c>
      <c r="C58" s="13"/>
      <c r="D58" s="13">
        <v>4</v>
      </c>
      <c r="E58" s="13"/>
      <c r="F58" s="9"/>
      <c r="G58" s="9"/>
      <c r="H58" s="9"/>
      <c r="I58" s="9"/>
      <c r="J58" s="7"/>
      <c r="K58" s="10"/>
      <c r="L58" s="10"/>
      <c r="M58" s="10"/>
      <c r="N58" s="10"/>
      <c r="O58" s="7"/>
      <c r="P58" s="9"/>
      <c r="Q58" s="9"/>
      <c r="R58" s="9"/>
      <c r="S58" s="9"/>
      <c r="T58" s="7"/>
      <c r="U58" s="10"/>
      <c r="V58" s="10"/>
      <c r="W58" s="10">
        <v>15</v>
      </c>
      <c r="X58" s="10"/>
      <c r="Y58" s="7">
        <v>2</v>
      </c>
      <c r="Z58" s="9"/>
      <c r="AA58" s="9"/>
      <c r="AB58" s="9"/>
      <c r="AC58" s="9"/>
      <c r="AD58" s="7"/>
      <c r="AE58" s="10"/>
      <c r="AF58" s="10"/>
      <c r="AG58" s="10"/>
      <c r="AH58" s="10"/>
      <c r="AI58" s="7"/>
      <c r="AJ58" s="21">
        <f t="shared" si="7"/>
        <v>15</v>
      </c>
      <c r="AK58" s="30">
        <f t="shared" si="8"/>
        <v>2</v>
      </c>
    </row>
    <row r="59" spans="1:37" ht="20.100000000000001" customHeight="1" x14ac:dyDescent="0.2">
      <c r="A59" s="52" t="s">
        <v>37</v>
      </c>
      <c r="B59" s="53"/>
      <c r="C59" s="13"/>
      <c r="D59" s="13"/>
      <c r="E59" s="13"/>
      <c r="F59" s="26">
        <f t="shared" ref="F59:L59" si="18">SUM(F55:F58)</f>
        <v>0</v>
      </c>
      <c r="G59" s="26">
        <f t="shared" si="18"/>
        <v>0</v>
      </c>
      <c r="H59" s="26">
        <f t="shared" si="18"/>
        <v>0</v>
      </c>
      <c r="I59" s="26">
        <f t="shared" si="18"/>
        <v>0</v>
      </c>
      <c r="J59" s="24">
        <f t="shared" si="18"/>
        <v>0</v>
      </c>
      <c r="K59" s="27">
        <f t="shared" si="18"/>
        <v>0</v>
      </c>
      <c r="L59" s="27">
        <f t="shared" si="18"/>
        <v>0</v>
      </c>
      <c r="M59" s="27">
        <f>SUM(M55:M58)</f>
        <v>50</v>
      </c>
      <c r="N59" s="27">
        <f t="shared" ref="N59:AI59" si="19">SUM(N55:N58)</f>
        <v>0</v>
      </c>
      <c r="O59" s="24">
        <f t="shared" si="19"/>
        <v>6</v>
      </c>
      <c r="P59" s="26">
        <f t="shared" si="19"/>
        <v>0</v>
      </c>
      <c r="Q59" s="26">
        <f t="shared" si="19"/>
        <v>0</v>
      </c>
      <c r="R59" s="26">
        <f t="shared" si="19"/>
        <v>30</v>
      </c>
      <c r="S59" s="26">
        <f t="shared" si="19"/>
        <v>0</v>
      </c>
      <c r="T59" s="24">
        <f t="shared" si="19"/>
        <v>4</v>
      </c>
      <c r="U59" s="27">
        <f t="shared" si="19"/>
        <v>0</v>
      </c>
      <c r="V59" s="27">
        <f t="shared" si="19"/>
        <v>0</v>
      </c>
      <c r="W59" s="27">
        <f t="shared" si="19"/>
        <v>15</v>
      </c>
      <c r="X59" s="27">
        <f t="shared" si="19"/>
        <v>0</v>
      </c>
      <c r="Y59" s="24">
        <f t="shared" si="19"/>
        <v>2</v>
      </c>
      <c r="Z59" s="26">
        <f t="shared" si="19"/>
        <v>0</v>
      </c>
      <c r="AA59" s="26">
        <f t="shared" si="19"/>
        <v>0</v>
      </c>
      <c r="AB59" s="26">
        <f t="shared" si="19"/>
        <v>0</v>
      </c>
      <c r="AC59" s="26">
        <f t="shared" si="19"/>
        <v>0</v>
      </c>
      <c r="AD59" s="24">
        <f t="shared" si="19"/>
        <v>0</v>
      </c>
      <c r="AE59" s="27">
        <f t="shared" si="19"/>
        <v>0</v>
      </c>
      <c r="AF59" s="27">
        <f t="shared" si="19"/>
        <v>0</v>
      </c>
      <c r="AG59" s="27">
        <f t="shared" si="19"/>
        <v>0</v>
      </c>
      <c r="AH59" s="27">
        <f t="shared" si="19"/>
        <v>0</v>
      </c>
      <c r="AI59" s="24">
        <f t="shared" si="19"/>
        <v>0</v>
      </c>
      <c r="AJ59" s="24">
        <f>SUM(AJ55:AJ58)</f>
        <v>95</v>
      </c>
      <c r="AK59" s="31">
        <f>SUM(AK55:AK58)</f>
        <v>12</v>
      </c>
    </row>
    <row r="60" spans="1:37" ht="20.100000000000001" customHeight="1" x14ac:dyDescent="0.2">
      <c r="A60" s="42" t="s">
        <v>72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4"/>
    </row>
    <row r="61" spans="1:37" ht="20.100000000000001" customHeight="1" x14ac:dyDescent="0.2">
      <c r="A61" s="29">
        <v>38</v>
      </c>
      <c r="B61" s="8" t="s">
        <v>73</v>
      </c>
      <c r="C61" s="13"/>
      <c r="D61" s="13">
        <v>6</v>
      </c>
      <c r="E61" s="13"/>
      <c r="F61" s="9"/>
      <c r="G61" s="9"/>
      <c r="H61" s="9"/>
      <c r="I61" s="9"/>
      <c r="J61" s="7"/>
      <c r="K61" s="10"/>
      <c r="L61" s="10"/>
      <c r="M61" s="10"/>
      <c r="N61" s="10"/>
      <c r="O61" s="19"/>
      <c r="P61" s="9"/>
      <c r="Q61" s="9"/>
      <c r="R61" s="9"/>
      <c r="S61" s="9"/>
      <c r="T61" s="7"/>
      <c r="U61" s="11"/>
      <c r="V61" s="11"/>
      <c r="W61" s="10"/>
      <c r="X61" s="10"/>
      <c r="Y61" s="8"/>
      <c r="Z61" s="9"/>
      <c r="AA61" s="9"/>
      <c r="AB61" s="9"/>
      <c r="AC61" s="9"/>
      <c r="AD61" s="7"/>
      <c r="AE61" s="10"/>
      <c r="AF61" s="10"/>
      <c r="AG61" s="10">
        <v>30</v>
      </c>
      <c r="AH61" s="10"/>
      <c r="AI61" s="7">
        <v>2</v>
      </c>
      <c r="AJ61" s="21">
        <f t="shared" si="7"/>
        <v>30</v>
      </c>
      <c r="AK61" s="30">
        <f t="shared" si="8"/>
        <v>2</v>
      </c>
    </row>
    <row r="62" spans="1:37" ht="20.100000000000001" customHeight="1" x14ac:dyDescent="0.2">
      <c r="A62" s="29">
        <v>39</v>
      </c>
      <c r="B62" s="8" t="s">
        <v>74</v>
      </c>
      <c r="C62" s="13"/>
      <c r="D62" s="13">
        <v>6</v>
      </c>
      <c r="E62" s="13"/>
      <c r="F62" s="9"/>
      <c r="G62" s="9"/>
      <c r="H62" s="9"/>
      <c r="I62" s="9"/>
      <c r="J62" s="7"/>
      <c r="K62" s="10"/>
      <c r="L62" s="10"/>
      <c r="M62" s="10"/>
      <c r="N62" s="10"/>
      <c r="O62" s="7"/>
      <c r="P62" s="9"/>
      <c r="Q62" s="9"/>
      <c r="R62" s="9"/>
      <c r="S62" s="9"/>
      <c r="T62" s="7"/>
      <c r="U62" s="10"/>
      <c r="V62" s="10"/>
      <c r="W62" s="10"/>
      <c r="X62" s="10"/>
      <c r="Y62" s="7"/>
      <c r="Z62" s="9"/>
      <c r="AA62" s="9"/>
      <c r="AB62" s="9"/>
      <c r="AC62" s="9"/>
      <c r="AD62" s="7"/>
      <c r="AE62" s="10"/>
      <c r="AF62" s="10"/>
      <c r="AG62" s="10">
        <v>30</v>
      </c>
      <c r="AH62" s="10"/>
      <c r="AI62" s="7">
        <v>2</v>
      </c>
      <c r="AJ62" s="21">
        <f t="shared" si="7"/>
        <v>30</v>
      </c>
      <c r="AK62" s="30">
        <f t="shared" si="8"/>
        <v>2</v>
      </c>
    </row>
    <row r="63" spans="1:37" ht="20.100000000000001" customHeight="1" x14ac:dyDescent="0.2">
      <c r="A63" s="29">
        <v>40</v>
      </c>
      <c r="B63" s="8" t="s">
        <v>75</v>
      </c>
      <c r="C63" s="13"/>
      <c r="D63" s="13"/>
      <c r="E63" s="13">
        <v>4</v>
      </c>
      <c r="F63" s="9"/>
      <c r="G63" s="9"/>
      <c r="H63" s="9"/>
      <c r="I63" s="9"/>
      <c r="J63" s="7"/>
      <c r="K63" s="10"/>
      <c r="L63" s="10"/>
      <c r="M63" s="10"/>
      <c r="N63" s="10"/>
      <c r="O63" s="7"/>
      <c r="P63" s="9"/>
      <c r="Q63" s="9"/>
      <c r="R63" s="9"/>
      <c r="S63" s="9"/>
      <c r="T63" s="7"/>
      <c r="U63" s="10"/>
      <c r="V63" s="10"/>
      <c r="W63" s="10">
        <v>15</v>
      </c>
      <c r="X63" s="10"/>
      <c r="Y63" s="7">
        <v>2</v>
      </c>
      <c r="Z63" s="9"/>
      <c r="AA63" s="9"/>
      <c r="AB63" s="9"/>
      <c r="AC63" s="9"/>
      <c r="AD63" s="7"/>
      <c r="AE63" s="10"/>
      <c r="AF63" s="10"/>
      <c r="AG63" s="10"/>
      <c r="AH63" s="10"/>
      <c r="AI63" s="7"/>
      <c r="AJ63" s="21">
        <f t="shared" si="7"/>
        <v>15</v>
      </c>
      <c r="AK63" s="30">
        <f t="shared" si="8"/>
        <v>2</v>
      </c>
    </row>
    <row r="64" spans="1:37" ht="20.100000000000001" customHeight="1" x14ac:dyDescent="0.2">
      <c r="A64" s="52" t="s">
        <v>37</v>
      </c>
      <c r="B64" s="53"/>
      <c r="C64" s="13"/>
      <c r="D64" s="13"/>
      <c r="E64" s="13"/>
      <c r="F64" s="26">
        <f t="shared" ref="F64:AF64" si="20">SUM(F61:F63)</f>
        <v>0</v>
      </c>
      <c r="G64" s="26">
        <f t="shared" si="20"/>
        <v>0</v>
      </c>
      <c r="H64" s="26">
        <f t="shared" si="20"/>
        <v>0</v>
      </c>
      <c r="I64" s="26">
        <f t="shared" si="20"/>
        <v>0</v>
      </c>
      <c r="J64" s="24">
        <f t="shared" si="20"/>
        <v>0</v>
      </c>
      <c r="K64" s="27">
        <f t="shared" si="20"/>
        <v>0</v>
      </c>
      <c r="L64" s="27">
        <f t="shared" si="20"/>
        <v>0</v>
      </c>
      <c r="M64" s="27">
        <f t="shared" si="20"/>
        <v>0</v>
      </c>
      <c r="N64" s="27">
        <f t="shared" si="20"/>
        <v>0</v>
      </c>
      <c r="O64" s="24">
        <f t="shared" si="20"/>
        <v>0</v>
      </c>
      <c r="P64" s="26">
        <f t="shared" si="20"/>
        <v>0</v>
      </c>
      <c r="Q64" s="26">
        <f t="shared" si="20"/>
        <v>0</v>
      </c>
      <c r="R64" s="26">
        <f t="shared" si="20"/>
        <v>0</v>
      </c>
      <c r="S64" s="26">
        <f t="shared" si="20"/>
        <v>0</v>
      </c>
      <c r="T64" s="24">
        <f t="shared" si="20"/>
        <v>0</v>
      </c>
      <c r="U64" s="27">
        <f t="shared" si="20"/>
        <v>0</v>
      </c>
      <c r="V64" s="27">
        <f t="shared" si="20"/>
        <v>0</v>
      </c>
      <c r="W64" s="27">
        <f t="shared" si="20"/>
        <v>15</v>
      </c>
      <c r="X64" s="27">
        <f t="shared" si="20"/>
        <v>0</v>
      </c>
      <c r="Y64" s="24">
        <f t="shared" si="20"/>
        <v>2</v>
      </c>
      <c r="Z64" s="26">
        <f t="shared" si="20"/>
        <v>0</v>
      </c>
      <c r="AA64" s="26">
        <f t="shared" si="20"/>
        <v>0</v>
      </c>
      <c r="AB64" s="26">
        <f t="shared" si="20"/>
        <v>0</v>
      </c>
      <c r="AC64" s="26">
        <f t="shared" si="20"/>
        <v>0</v>
      </c>
      <c r="AD64" s="24">
        <f t="shared" si="20"/>
        <v>0</v>
      </c>
      <c r="AE64" s="27">
        <f t="shared" si="20"/>
        <v>0</v>
      </c>
      <c r="AF64" s="27">
        <f t="shared" si="20"/>
        <v>0</v>
      </c>
      <c r="AG64" s="27">
        <f>SUM(AG61:AG63)</f>
        <v>60</v>
      </c>
      <c r="AH64" s="27">
        <f t="shared" ref="AH64:AI64" si="21">SUM(AH61:AH63)</f>
        <v>0</v>
      </c>
      <c r="AI64" s="24">
        <f t="shared" si="21"/>
        <v>4</v>
      </c>
      <c r="AJ64" s="24">
        <f>SUM(AJ61:AJ63)</f>
        <v>75</v>
      </c>
      <c r="AK64" s="31">
        <f>SUM(AK61:AK63)</f>
        <v>6</v>
      </c>
    </row>
    <row r="65" spans="1:37" ht="20.100000000000001" customHeight="1" x14ac:dyDescent="0.2">
      <c r="A65" s="42" t="s">
        <v>76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4"/>
    </row>
    <row r="66" spans="1:37" ht="20.100000000000001" customHeight="1" x14ac:dyDescent="0.2">
      <c r="A66" s="29">
        <v>41</v>
      </c>
      <c r="B66" s="8" t="s">
        <v>77</v>
      </c>
      <c r="C66" s="13"/>
      <c r="D66" s="13">
        <v>6</v>
      </c>
      <c r="E66" s="13"/>
      <c r="F66" s="9"/>
      <c r="G66" s="9"/>
      <c r="H66" s="9"/>
      <c r="I66" s="9"/>
      <c r="J66" s="7"/>
      <c r="K66" s="10"/>
      <c r="L66" s="10"/>
      <c r="M66" s="10"/>
      <c r="N66" s="10"/>
      <c r="O66" s="7"/>
      <c r="P66" s="9"/>
      <c r="Q66" s="9"/>
      <c r="R66" s="9"/>
      <c r="S66" s="9"/>
      <c r="T66" s="7"/>
      <c r="U66" s="10"/>
      <c r="V66" s="10"/>
      <c r="W66" s="10"/>
      <c r="X66" s="10"/>
      <c r="Y66" s="7"/>
      <c r="Z66" s="9"/>
      <c r="AA66" s="9"/>
      <c r="AB66" s="9"/>
      <c r="AC66" s="9"/>
      <c r="AD66" s="7"/>
      <c r="AE66" s="10"/>
      <c r="AF66" s="10">
        <v>30</v>
      </c>
      <c r="AG66" s="10"/>
      <c r="AH66" s="10"/>
      <c r="AI66" s="7">
        <v>2</v>
      </c>
      <c r="AJ66" s="21">
        <f t="shared" si="7"/>
        <v>30</v>
      </c>
      <c r="AK66" s="30">
        <f t="shared" si="8"/>
        <v>2</v>
      </c>
    </row>
    <row r="67" spans="1:37" ht="20.100000000000001" customHeight="1" x14ac:dyDescent="0.2">
      <c r="A67" s="29">
        <v>42</v>
      </c>
      <c r="B67" s="8" t="s">
        <v>78</v>
      </c>
      <c r="C67" s="13"/>
      <c r="D67" s="13">
        <v>6</v>
      </c>
      <c r="E67" s="13"/>
      <c r="F67" s="9"/>
      <c r="G67" s="9"/>
      <c r="H67" s="9"/>
      <c r="I67" s="9"/>
      <c r="J67" s="7"/>
      <c r="K67" s="10"/>
      <c r="L67" s="10"/>
      <c r="M67" s="10"/>
      <c r="N67" s="10"/>
      <c r="O67" s="7"/>
      <c r="P67" s="9"/>
      <c r="Q67" s="9"/>
      <c r="R67" s="9"/>
      <c r="S67" s="9"/>
      <c r="T67" s="7"/>
      <c r="U67" s="10"/>
      <c r="V67" s="10"/>
      <c r="W67" s="10"/>
      <c r="X67" s="10"/>
      <c r="Y67" s="7"/>
      <c r="Z67" s="9"/>
      <c r="AA67" s="9"/>
      <c r="AB67" s="9"/>
      <c r="AC67" s="9"/>
      <c r="AD67" s="7"/>
      <c r="AE67" s="10"/>
      <c r="AF67" s="10"/>
      <c r="AG67" s="10">
        <v>30</v>
      </c>
      <c r="AH67" s="10"/>
      <c r="AI67" s="7">
        <v>3</v>
      </c>
      <c r="AJ67" s="21">
        <f t="shared" si="7"/>
        <v>30</v>
      </c>
      <c r="AK67" s="30">
        <f t="shared" si="8"/>
        <v>3</v>
      </c>
    </row>
    <row r="68" spans="1:37" ht="20.100000000000001" customHeight="1" x14ac:dyDescent="0.2">
      <c r="A68" s="29">
        <v>43</v>
      </c>
      <c r="B68" s="8" t="s">
        <v>79</v>
      </c>
      <c r="C68" s="13"/>
      <c r="D68" s="13"/>
      <c r="E68" s="13">
        <v>6</v>
      </c>
      <c r="F68" s="9"/>
      <c r="G68" s="9"/>
      <c r="H68" s="9"/>
      <c r="I68" s="9"/>
      <c r="J68" s="7"/>
      <c r="K68" s="10"/>
      <c r="L68" s="10"/>
      <c r="M68" s="10"/>
      <c r="N68" s="10"/>
      <c r="O68" s="7"/>
      <c r="P68" s="9"/>
      <c r="Q68" s="9"/>
      <c r="R68" s="9"/>
      <c r="S68" s="9"/>
      <c r="T68" s="7"/>
      <c r="U68" s="10"/>
      <c r="V68" s="10"/>
      <c r="W68" s="10"/>
      <c r="X68" s="10"/>
      <c r="Y68" s="7"/>
      <c r="Z68" s="9"/>
      <c r="AA68" s="9"/>
      <c r="AB68" s="9"/>
      <c r="AC68" s="9"/>
      <c r="AD68" s="7"/>
      <c r="AE68" s="10"/>
      <c r="AF68" s="10"/>
      <c r="AG68" s="10">
        <v>10</v>
      </c>
      <c r="AH68" s="10"/>
      <c r="AI68" s="7">
        <v>1</v>
      </c>
      <c r="AJ68" s="21">
        <f t="shared" si="7"/>
        <v>10</v>
      </c>
      <c r="AK68" s="30">
        <f t="shared" si="8"/>
        <v>1</v>
      </c>
    </row>
    <row r="69" spans="1:37" ht="20.100000000000001" customHeight="1" x14ac:dyDescent="0.2">
      <c r="A69" s="29">
        <v>44</v>
      </c>
      <c r="B69" s="8" t="s">
        <v>80</v>
      </c>
      <c r="C69" s="13"/>
      <c r="D69" s="13">
        <v>6</v>
      </c>
      <c r="E69" s="13"/>
      <c r="F69" s="9"/>
      <c r="G69" s="9"/>
      <c r="H69" s="9"/>
      <c r="I69" s="9"/>
      <c r="J69" s="7"/>
      <c r="K69" s="10"/>
      <c r="L69" s="10"/>
      <c r="M69" s="10"/>
      <c r="N69" s="10"/>
      <c r="O69" s="7"/>
      <c r="P69" s="9"/>
      <c r="Q69" s="9"/>
      <c r="R69" s="9"/>
      <c r="S69" s="9"/>
      <c r="T69" s="7"/>
      <c r="U69" s="10"/>
      <c r="V69" s="10"/>
      <c r="W69" s="10"/>
      <c r="X69" s="10"/>
      <c r="Y69" s="7"/>
      <c r="Z69" s="9"/>
      <c r="AA69" s="9"/>
      <c r="AB69" s="9"/>
      <c r="AC69" s="9"/>
      <c r="AD69" s="7"/>
      <c r="AE69" s="10"/>
      <c r="AF69" s="10"/>
      <c r="AG69" s="10">
        <v>15</v>
      </c>
      <c r="AH69" s="10"/>
      <c r="AI69" s="7">
        <v>1</v>
      </c>
      <c r="AJ69" s="21">
        <f t="shared" si="7"/>
        <v>15</v>
      </c>
      <c r="AK69" s="30">
        <f t="shared" si="8"/>
        <v>1</v>
      </c>
    </row>
    <row r="70" spans="1:37" ht="20.100000000000001" customHeight="1" x14ac:dyDescent="0.2">
      <c r="A70" s="52" t="s">
        <v>37</v>
      </c>
      <c r="B70" s="53"/>
      <c r="C70" s="13"/>
      <c r="D70" s="13"/>
      <c r="E70" s="13"/>
      <c r="F70" s="26">
        <f t="shared" ref="F70:AE70" si="22">SUM(F66:F69)</f>
        <v>0</v>
      </c>
      <c r="G70" s="26">
        <f t="shared" si="22"/>
        <v>0</v>
      </c>
      <c r="H70" s="26">
        <f t="shared" si="22"/>
        <v>0</v>
      </c>
      <c r="I70" s="26">
        <f t="shared" si="22"/>
        <v>0</v>
      </c>
      <c r="J70" s="24">
        <f t="shared" si="22"/>
        <v>0</v>
      </c>
      <c r="K70" s="27">
        <f t="shared" si="22"/>
        <v>0</v>
      </c>
      <c r="L70" s="27">
        <f t="shared" si="22"/>
        <v>0</v>
      </c>
      <c r="M70" s="27">
        <f t="shared" si="22"/>
        <v>0</v>
      </c>
      <c r="N70" s="27">
        <f t="shared" si="22"/>
        <v>0</v>
      </c>
      <c r="O70" s="24">
        <f t="shared" si="22"/>
        <v>0</v>
      </c>
      <c r="P70" s="26">
        <f t="shared" si="22"/>
        <v>0</v>
      </c>
      <c r="Q70" s="26">
        <f t="shared" si="22"/>
        <v>0</v>
      </c>
      <c r="R70" s="26">
        <f t="shared" si="22"/>
        <v>0</v>
      </c>
      <c r="S70" s="26">
        <f t="shared" si="22"/>
        <v>0</v>
      </c>
      <c r="T70" s="24">
        <f t="shared" si="22"/>
        <v>0</v>
      </c>
      <c r="U70" s="27">
        <f t="shared" si="22"/>
        <v>0</v>
      </c>
      <c r="V70" s="27">
        <f t="shared" si="22"/>
        <v>0</v>
      </c>
      <c r="W70" s="27">
        <f t="shared" si="22"/>
        <v>0</v>
      </c>
      <c r="X70" s="27">
        <f t="shared" si="22"/>
        <v>0</v>
      </c>
      <c r="Y70" s="24">
        <f t="shared" si="22"/>
        <v>0</v>
      </c>
      <c r="Z70" s="26">
        <f t="shared" si="22"/>
        <v>0</v>
      </c>
      <c r="AA70" s="26">
        <f t="shared" si="22"/>
        <v>0</v>
      </c>
      <c r="AB70" s="26">
        <f t="shared" si="22"/>
        <v>0</v>
      </c>
      <c r="AC70" s="26">
        <f t="shared" si="22"/>
        <v>0</v>
      </c>
      <c r="AD70" s="24">
        <f t="shared" si="22"/>
        <v>0</v>
      </c>
      <c r="AE70" s="27">
        <f t="shared" si="22"/>
        <v>0</v>
      </c>
      <c r="AF70" s="27">
        <f>SUM(AF66:AF69)</f>
        <v>30</v>
      </c>
      <c r="AG70" s="27">
        <f t="shared" ref="AG70:AI70" si="23">SUM(AG66:AG69)</f>
        <v>55</v>
      </c>
      <c r="AH70" s="27">
        <f t="shared" si="23"/>
        <v>0</v>
      </c>
      <c r="AI70" s="24">
        <f t="shared" si="23"/>
        <v>7</v>
      </c>
      <c r="AJ70" s="24">
        <f>SUM(AJ66:AJ69)</f>
        <v>85</v>
      </c>
      <c r="AK70" s="31">
        <f>SUM(AK66:AK69)</f>
        <v>7</v>
      </c>
    </row>
    <row r="71" spans="1:37" s="15" customFormat="1" ht="20.100000000000001" customHeight="1" x14ac:dyDescent="0.2">
      <c r="A71" s="42" t="s">
        <v>81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4"/>
    </row>
    <row r="72" spans="1:37" ht="20.100000000000001" customHeight="1" x14ac:dyDescent="0.2">
      <c r="A72" s="29">
        <v>45</v>
      </c>
      <c r="B72" s="8" t="s">
        <v>82</v>
      </c>
      <c r="C72" s="13"/>
      <c r="D72" s="13">
        <v>4</v>
      </c>
      <c r="E72" s="13"/>
      <c r="F72" s="9"/>
      <c r="G72" s="9"/>
      <c r="H72" s="9"/>
      <c r="I72" s="9"/>
      <c r="J72" s="7"/>
      <c r="K72" s="10"/>
      <c r="L72" s="10"/>
      <c r="M72" s="10"/>
      <c r="N72" s="10"/>
      <c r="O72" s="7"/>
      <c r="P72" s="9"/>
      <c r="Q72" s="9"/>
      <c r="R72" s="9"/>
      <c r="S72" s="9"/>
      <c r="T72" s="7"/>
      <c r="U72" s="10">
        <v>20</v>
      </c>
      <c r="V72" s="10"/>
      <c r="W72" s="10"/>
      <c r="X72" s="10"/>
      <c r="Y72" s="7">
        <v>3</v>
      </c>
      <c r="Z72" s="9"/>
      <c r="AA72" s="9"/>
      <c r="AB72" s="9"/>
      <c r="AC72" s="9"/>
      <c r="AD72" s="7"/>
      <c r="AE72" s="10"/>
      <c r="AF72" s="10"/>
      <c r="AG72" s="10"/>
      <c r="AH72" s="10"/>
      <c r="AI72" s="7"/>
      <c r="AJ72" s="21">
        <f t="shared" ref="AJ72:AJ104" si="24">SUM(F72:AI72)-AK72</f>
        <v>20</v>
      </c>
      <c r="AK72" s="30">
        <f t="shared" ref="AK72:AK104" si="25">J72+O72+T72+Y72+AD72+AI72</f>
        <v>3</v>
      </c>
    </row>
    <row r="73" spans="1:37" ht="20.100000000000001" customHeight="1" x14ac:dyDescent="0.2">
      <c r="A73" s="29">
        <v>46</v>
      </c>
      <c r="B73" s="8" t="s">
        <v>83</v>
      </c>
      <c r="C73" s="13"/>
      <c r="D73" s="13">
        <v>5</v>
      </c>
      <c r="E73" s="13"/>
      <c r="F73" s="9"/>
      <c r="G73" s="9"/>
      <c r="H73" s="9"/>
      <c r="I73" s="9"/>
      <c r="J73" s="7"/>
      <c r="K73" s="10"/>
      <c r="L73" s="10"/>
      <c r="M73" s="10"/>
      <c r="N73" s="10"/>
      <c r="O73" s="7"/>
      <c r="P73" s="9"/>
      <c r="Q73" s="9"/>
      <c r="R73" s="9"/>
      <c r="S73" s="9"/>
      <c r="T73" s="7"/>
      <c r="U73" s="10"/>
      <c r="V73" s="10"/>
      <c r="W73" s="10"/>
      <c r="X73" s="10"/>
      <c r="Y73" s="7"/>
      <c r="Z73" s="9"/>
      <c r="AA73" s="9"/>
      <c r="AB73" s="9">
        <v>15</v>
      </c>
      <c r="AC73" s="9"/>
      <c r="AD73" s="7">
        <v>1</v>
      </c>
      <c r="AE73" s="10"/>
      <c r="AF73" s="10"/>
      <c r="AG73" s="10"/>
      <c r="AH73" s="10"/>
      <c r="AI73" s="7"/>
      <c r="AJ73" s="21">
        <f t="shared" si="24"/>
        <v>15</v>
      </c>
      <c r="AK73" s="30">
        <f t="shared" si="25"/>
        <v>1</v>
      </c>
    </row>
    <row r="74" spans="1:37" ht="20.100000000000001" customHeight="1" x14ac:dyDescent="0.2">
      <c r="A74" s="29">
        <v>47</v>
      </c>
      <c r="B74" s="8" t="s">
        <v>84</v>
      </c>
      <c r="C74" s="13"/>
      <c r="D74" s="13"/>
      <c r="E74" s="13">
        <v>4</v>
      </c>
      <c r="F74" s="9"/>
      <c r="G74" s="9"/>
      <c r="H74" s="9"/>
      <c r="I74" s="9"/>
      <c r="J74" s="7"/>
      <c r="K74" s="10"/>
      <c r="L74" s="10"/>
      <c r="M74" s="10"/>
      <c r="N74" s="10"/>
      <c r="O74" s="7"/>
      <c r="P74" s="9"/>
      <c r="Q74" s="9"/>
      <c r="R74" s="9"/>
      <c r="S74" s="9"/>
      <c r="T74" s="7"/>
      <c r="U74" s="10">
        <v>15</v>
      </c>
      <c r="V74" s="10"/>
      <c r="W74" s="10"/>
      <c r="X74" s="10"/>
      <c r="Y74" s="7">
        <v>1</v>
      </c>
      <c r="Z74" s="9"/>
      <c r="AA74" s="9"/>
      <c r="AB74" s="9"/>
      <c r="AC74" s="9"/>
      <c r="AD74" s="7"/>
      <c r="AE74" s="10"/>
      <c r="AF74" s="10"/>
      <c r="AG74" s="10"/>
      <c r="AH74" s="10"/>
      <c r="AI74" s="7"/>
      <c r="AJ74" s="21">
        <f t="shared" si="24"/>
        <v>15</v>
      </c>
      <c r="AK74" s="30">
        <f t="shared" si="25"/>
        <v>1</v>
      </c>
    </row>
    <row r="75" spans="1:37" ht="20.100000000000001" customHeight="1" x14ac:dyDescent="0.2">
      <c r="A75" s="29">
        <v>48</v>
      </c>
      <c r="B75" s="8" t="s">
        <v>85</v>
      </c>
      <c r="C75" s="13"/>
      <c r="D75" s="13">
        <v>6</v>
      </c>
      <c r="E75" s="13"/>
      <c r="F75" s="9"/>
      <c r="G75" s="9"/>
      <c r="H75" s="9"/>
      <c r="I75" s="9"/>
      <c r="J75" s="7"/>
      <c r="K75" s="10"/>
      <c r="L75" s="10"/>
      <c r="M75" s="10"/>
      <c r="N75" s="10"/>
      <c r="O75" s="7"/>
      <c r="P75" s="9"/>
      <c r="Q75" s="9"/>
      <c r="R75" s="9"/>
      <c r="S75" s="9"/>
      <c r="T75" s="7"/>
      <c r="U75" s="10"/>
      <c r="V75" s="10"/>
      <c r="W75" s="10"/>
      <c r="X75" s="10"/>
      <c r="Y75" s="7"/>
      <c r="Z75" s="9"/>
      <c r="AA75" s="9"/>
      <c r="AB75" s="9"/>
      <c r="AC75" s="9"/>
      <c r="AD75" s="7"/>
      <c r="AE75" s="10"/>
      <c r="AF75" s="10"/>
      <c r="AG75" s="10">
        <v>15</v>
      </c>
      <c r="AH75" s="10"/>
      <c r="AI75" s="7">
        <v>2</v>
      </c>
      <c r="AJ75" s="21">
        <f t="shared" si="24"/>
        <v>15</v>
      </c>
      <c r="AK75" s="30">
        <f t="shared" si="25"/>
        <v>2</v>
      </c>
    </row>
    <row r="76" spans="1:37" ht="20.100000000000001" customHeight="1" x14ac:dyDescent="0.2">
      <c r="A76" s="52" t="s">
        <v>37</v>
      </c>
      <c r="B76" s="53"/>
      <c r="C76" s="13"/>
      <c r="D76" s="13"/>
      <c r="E76" s="13"/>
      <c r="F76" s="26">
        <f t="shared" ref="F76:T76" si="26">SUM(F72:F75)</f>
        <v>0</v>
      </c>
      <c r="G76" s="26">
        <f t="shared" si="26"/>
        <v>0</v>
      </c>
      <c r="H76" s="26">
        <f t="shared" si="26"/>
        <v>0</v>
      </c>
      <c r="I76" s="26">
        <f t="shared" si="26"/>
        <v>0</v>
      </c>
      <c r="J76" s="24">
        <f t="shared" si="26"/>
        <v>0</v>
      </c>
      <c r="K76" s="27">
        <f t="shared" si="26"/>
        <v>0</v>
      </c>
      <c r="L76" s="27">
        <f t="shared" si="26"/>
        <v>0</v>
      </c>
      <c r="M76" s="27">
        <f t="shared" si="26"/>
        <v>0</v>
      </c>
      <c r="N76" s="27">
        <f t="shared" si="26"/>
        <v>0</v>
      </c>
      <c r="O76" s="24">
        <f t="shared" si="26"/>
        <v>0</v>
      </c>
      <c r="P76" s="26">
        <f t="shared" si="26"/>
        <v>0</v>
      </c>
      <c r="Q76" s="26">
        <f t="shared" si="26"/>
        <v>0</v>
      </c>
      <c r="R76" s="26">
        <f t="shared" si="26"/>
        <v>0</v>
      </c>
      <c r="S76" s="26">
        <f t="shared" si="26"/>
        <v>0</v>
      </c>
      <c r="T76" s="24">
        <f t="shared" si="26"/>
        <v>0</v>
      </c>
      <c r="U76" s="27">
        <f>SUM(U72:U75)</f>
        <v>35</v>
      </c>
      <c r="V76" s="27">
        <f t="shared" ref="V76:AI76" si="27">SUM(V72:V75)</f>
        <v>0</v>
      </c>
      <c r="W76" s="27">
        <f t="shared" si="27"/>
        <v>0</v>
      </c>
      <c r="X76" s="27">
        <f t="shared" si="27"/>
        <v>0</v>
      </c>
      <c r="Y76" s="24">
        <f t="shared" si="27"/>
        <v>4</v>
      </c>
      <c r="Z76" s="26">
        <f t="shared" si="27"/>
        <v>0</v>
      </c>
      <c r="AA76" s="26">
        <f t="shared" si="27"/>
        <v>0</v>
      </c>
      <c r="AB76" s="26">
        <f t="shared" si="27"/>
        <v>15</v>
      </c>
      <c r="AC76" s="26">
        <f t="shared" si="27"/>
        <v>0</v>
      </c>
      <c r="AD76" s="24">
        <f t="shared" si="27"/>
        <v>1</v>
      </c>
      <c r="AE76" s="27">
        <f t="shared" si="27"/>
        <v>0</v>
      </c>
      <c r="AF76" s="27">
        <f t="shared" si="27"/>
        <v>0</v>
      </c>
      <c r="AG76" s="27">
        <f t="shared" si="27"/>
        <v>15</v>
      </c>
      <c r="AH76" s="27">
        <f t="shared" si="27"/>
        <v>0</v>
      </c>
      <c r="AI76" s="24">
        <f t="shared" si="27"/>
        <v>2</v>
      </c>
      <c r="AJ76" s="24">
        <f>SUM(AJ72:AJ75)</f>
        <v>65</v>
      </c>
      <c r="AK76" s="31">
        <f>SUM(AK72:AK75)</f>
        <v>7</v>
      </c>
    </row>
    <row r="77" spans="1:37" ht="20.100000000000001" customHeight="1" x14ac:dyDescent="0.2">
      <c r="A77" s="42" t="s">
        <v>86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4"/>
    </row>
    <row r="78" spans="1:37" ht="20.100000000000001" customHeight="1" x14ac:dyDescent="0.2">
      <c r="A78" s="29">
        <v>49</v>
      </c>
      <c r="B78" s="8" t="s">
        <v>87</v>
      </c>
      <c r="C78" s="13"/>
      <c r="D78" s="13">
        <v>3</v>
      </c>
      <c r="E78" s="13"/>
      <c r="F78" s="9"/>
      <c r="G78" s="9"/>
      <c r="H78" s="9"/>
      <c r="I78" s="9"/>
      <c r="J78" s="7"/>
      <c r="K78" s="10"/>
      <c r="L78" s="10"/>
      <c r="M78" s="10"/>
      <c r="N78" s="10"/>
      <c r="O78" s="7"/>
      <c r="P78" s="9"/>
      <c r="Q78" s="9">
        <v>20</v>
      </c>
      <c r="R78" s="9"/>
      <c r="S78" s="9"/>
      <c r="T78" s="7">
        <v>2</v>
      </c>
      <c r="U78" s="10"/>
      <c r="V78" s="10"/>
      <c r="W78" s="10"/>
      <c r="X78" s="10"/>
      <c r="Y78" s="7"/>
      <c r="Z78" s="9"/>
      <c r="AA78" s="9"/>
      <c r="AB78" s="9"/>
      <c r="AC78" s="9"/>
      <c r="AD78" s="7"/>
      <c r="AE78" s="10"/>
      <c r="AF78" s="10"/>
      <c r="AG78" s="10"/>
      <c r="AH78" s="10"/>
      <c r="AI78" s="7"/>
      <c r="AJ78" s="21">
        <f t="shared" si="24"/>
        <v>20</v>
      </c>
      <c r="AK78" s="30">
        <f t="shared" si="25"/>
        <v>2</v>
      </c>
    </row>
    <row r="79" spans="1:37" ht="20.100000000000001" customHeight="1" x14ac:dyDescent="0.2">
      <c r="A79" s="29">
        <v>50</v>
      </c>
      <c r="B79" s="8" t="s">
        <v>88</v>
      </c>
      <c r="C79" s="13"/>
      <c r="D79" s="13">
        <v>4</v>
      </c>
      <c r="E79" s="13"/>
      <c r="F79" s="9"/>
      <c r="G79" s="9"/>
      <c r="H79" s="9"/>
      <c r="I79" s="9"/>
      <c r="J79" s="7"/>
      <c r="K79" s="10"/>
      <c r="L79" s="10"/>
      <c r="M79" s="10"/>
      <c r="N79" s="10"/>
      <c r="O79" s="7"/>
      <c r="P79" s="9"/>
      <c r="Q79" s="9"/>
      <c r="R79" s="9"/>
      <c r="S79" s="9"/>
      <c r="T79" s="7"/>
      <c r="U79" s="10"/>
      <c r="V79" s="10">
        <v>15</v>
      </c>
      <c r="W79" s="10"/>
      <c r="X79" s="10"/>
      <c r="Y79" s="7">
        <v>1</v>
      </c>
      <c r="Z79" s="9"/>
      <c r="AA79" s="9"/>
      <c r="AB79" s="9"/>
      <c r="AC79" s="9"/>
      <c r="AD79" s="7"/>
      <c r="AE79" s="10"/>
      <c r="AF79" s="10"/>
      <c r="AG79" s="10"/>
      <c r="AH79" s="10"/>
      <c r="AI79" s="7"/>
      <c r="AJ79" s="21">
        <f t="shared" si="24"/>
        <v>15</v>
      </c>
      <c r="AK79" s="30">
        <f t="shared" si="25"/>
        <v>1</v>
      </c>
    </row>
    <row r="80" spans="1:37" ht="20.100000000000001" customHeight="1" x14ac:dyDescent="0.2">
      <c r="A80" s="29">
        <v>51</v>
      </c>
      <c r="B80" s="8" t="s">
        <v>89</v>
      </c>
      <c r="C80" s="13"/>
      <c r="D80" s="13">
        <v>1</v>
      </c>
      <c r="E80" s="13"/>
      <c r="F80" s="9"/>
      <c r="G80" s="9">
        <v>10</v>
      </c>
      <c r="H80" s="9"/>
      <c r="I80" s="9"/>
      <c r="J80" s="7">
        <v>1</v>
      </c>
      <c r="K80" s="10"/>
      <c r="L80" s="10"/>
      <c r="M80" s="10"/>
      <c r="N80" s="10"/>
      <c r="O80" s="7"/>
      <c r="P80" s="9"/>
      <c r="Q80" s="9"/>
      <c r="R80" s="9"/>
      <c r="S80" s="9"/>
      <c r="T80" s="7"/>
      <c r="U80" s="10"/>
      <c r="V80" s="10"/>
      <c r="W80" s="10"/>
      <c r="X80" s="10"/>
      <c r="Y80" s="7"/>
      <c r="Z80" s="9"/>
      <c r="AA80" s="9"/>
      <c r="AB80" s="9"/>
      <c r="AC80" s="9"/>
      <c r="AD80" s="7"/>
      <c r="AE80" s="10"/>
      <c r="AF80" s="10"/>
      <c r="AG80" s="10"/>
      <c r="AH80" s="10"/>
      <c r="AI80" s="7"/>
      <c r="AJ80" s="21">
        <f t="shared" si="24"/>
        <v>10</v>
      </c>
      <c r="AK80" s="30">
        <f t="shared" si="25"/>
        <v>1</v>
      </c>
    </row>
    <row r="81" spans="1:37" ht="20.100000000000001" customHeight="1" x14ac:dyDescent="0.2">
      <c r="A81" s="29">
        <v>52</v>
      </c>
      <c r="B81" s="8" t="s">
        <v>90</v>
      </c>
      <c r="C81" s="13"/>
      <c r="D81" s="13"/>
      <c r="E81" s="13">
        <v>4</v>
      </c>
      <c r="F81" s="9"/>
      <c r="G81" s="9"/>
      <c r="H81" s="9"/>
      <c r="I81" s="9"/>
      <c r="J81" s="7"/>
      <c r="K81" s="10"/>
      <c r="L81" s="10"/>
      <c r="M81" s="10"/>
      <c r="N81" s="10"/>
      <c r="O81" s="7"/>
      <c r="P81" s="9"/>
      <c r="Q81" s="9"/>
      <c r="R81" s="9"/>
      <c r="S81" s="9"/>
      <c r="T81" s="7"/>
      <c r="U81" s="10">
        <v>15</v>
      </c>
      <c r="V81" s="10"/>
      <c r="W81" s="10"/>
      <c r="X81" s="10"/>
      <c r="Y81" s="7">
        <v>1</v>
      </c>
      <c r="Z81" s="9"/>
      <c r="AA81" s="9"/>
      <c r="AB81" s="9"/>
      <c r="AC81" s="9"/>
      <c r="AD81" s="7"/>
      <c r="AE81" s="10"/>
      <c r="AF81" s="10"/>
      <c r="AG81" s="10"/>
      <c r="AH81" s="10"/>
      <c r="AI81" s="7"/>
      <c r="AJ81" s="21">
        <f t="shared" si="24"/>
        <v>15</v>
      </c>
      <c r="AK81" s="30">
        <f t="shared" si="25"/>
        <v>1</v>
      </c>
    </row>
    <row r="82" spans="1:37" ht="20.100000000000001" customHeight="1" x14ac:dyDescent="0.2">
      <c r="A82" s="29">
        <v>53</v>
      </c>
      <c r="B82" s="8" t="s">
        <v>91</v>
      </c>
      <c r="C82" s="13"/>
      <c r="D82" s="13"/>
      <c r="E82" s="13">
        <v>4</v>
      </c>
      <c r="F82" s="9"/>
      <c r="G82" s="9"/>
      <c r="H82" s="9"/>
      <c r="I82" s="9"/>
      <c r="J82" s="7"/>
      <c r="K82" s="10"/>
      <c r="L82" s="10"/>
      <c r="M82" s="10"/>
      <c r="N82" s="10"/>
      <c r="O82" s="7"/>
      <c r="P82" s="9"/>
      <c r="Q82" s="9"/>
      <c r="R82" s="9"/>
      <c r="S82" s="9"/>
      <c r="T82" s="7"/>
      <c r="U82" s="10"/>
      <c r="V82" s="10"/>
      <c r="W82" s="10">
        <v>15</v>
      </c>
      <c r="X82" s="10"/>
      <c r="Y82" s="7">
        <v>1</v>
      </c>
      <c r="Z82" s="9"/>
      <c r="AA82" s="9"/>
      <c r="AB82" s="9"/>
      <c r="AC82" s="9"/>
      <c r="AD82" s="7"/>
      <c r="AE82" s="10"/>
      <c r="AF82" s="10"/>
      <c r="AG82" s="10"/>
      <c r="AH82" s="10"/>
      <c r="AI82" s="7"/>
      <c r="AJ82" s="21">
        <f t="shared" si="24"/>
        <v>15</v>
      </c>
      <c r="AK82" s="30">
        <f t="shared" si="25"/>
        <v>1</v>
      </c>
    </row>
    <row r="83" spans="1:37" ht="20.100000000000001" customHeight="1" x14ac:dyDescent="0.2">
      <c r="A83" s="52" t="s">
        <v>37</v>
      </c>
      <c r="B83" s="53"/>
      <c r="C83" s="13"/>
      <c r="D83" s="13"/>
      <c r="E83" s="13"/>
      <c r="F83" s="23">
        <f t="shared" ref="F83:P83" si="28">SUM(F78:F82)</f>
        <v>0</v>
      </c>
      <c r="G83" s="23">
        <f t="shared" si="28"/>
        <v>10</v>
      </c>
      <c r="H83" s="23">
        <f t="shared" si="28"/>
        <v>0</v>
      </c>
      <c r="I83" s="23">
        <f t="shared" si="28"/>
        <v>0</v>
      </c>
      <c r="J83" s="24">
        <f t="shared" si="28"/>
        <v>1</v>
      </c>
      <c r="K83" s="25">
        <f t="shared" si="28"/>
        <v>0</v>
      </c>
      <c r="L83" s="25">
        <f t="shared" si="28"/>
        <v>0</v>
      </c>
      <c r="M83" s="25">
        <f t="shared" si="28"/>
        <v>0</v>
      </c>
      <c r="N83" s="25">
        <f t="shared" si="28"/>
        <v>0</v>
      </c>
      <c r="O83" s="24">
        <f t="shared" si="28"/>
        <v>0</v>
      </c>
      <c r="P83" s="23">
        <f t="shared" si="28"/>
        <v>0</v>
      </c>
      <c r="Q83" s="23">
        <f>SUM(Q78:Q82)</f>
        <v>20</v>
      </c>
      <c r="R83" s="23">
        <f t="shared" ref="R83:AI83" si="29">SUM(R78:R82)</f>
        <v>0</v>
      </c>
      <c r="S83" s="23">
        <f t="shared" si="29"/>
        <v>0</v>
      </c>
      <c r="T83" s="24">
        <f t="shared" si="29"/>
        <v>2</v>
      </c>
      <c r="U83" s="25">
        <f t="shared" si="29"/>
        <v>15</v>
      </c>
      <c r="V83" s="25">
        <f t="shared" si="29"/>
        <v>15</v>
      </c>
      <c r="W83" s="25">
        <f t="shared" si="29"/>
        <v>15</v>
      </c>
      <c r="X83" s="25">
        <f t="shared" si="29"/>
        <v>0</v>
      </c>
      <c r="Y83" s="24">
        <f t="shared" si="29"/>
        <v>3</v>
      </c>
      <c r="Z83" s="23">
        <f t="shared" si="29"/>
        <v>0</v>
      </c>
      <c r="AA83" s="23">
        <f t="shared" si="29"/>
        <v>0</v>
      </c>
      <c r="AB83" s="23">
        <f t="shared" si="29"/>
        <v>0</v>
      </c>
      <c r="AC83" s="23">
        <f t="shared" si="29"/>
        <v>0</v>
      </c>
      <c r="AD83" s="24">
        <f t="shared" si="29"/>
        <v>0</v>
      </c>
      <c r="AE83" s="25">
        <f t="shared" si="29"/>
        <v>0</v>
      </c>
      <c r="AF83" s="25">
        <f t="shared" si="29"/>
        <v>0</v>
      </c>
      <c r="AG83" s="25">
        <f t="shared" si="29"/>
        <v>0</v>
      </c>
      <c r="AH83" s="25">
        <f t="shared" si="29"/>
        <v>0</v>
      </c>
      <c r="AI83" s="24">
        <f t="shared" si="29"/>
        <v>0</v>
      </c>
      <c r="AJ83" s="24">
        <f>SUM(AJ78:AJ82)</f>
        <v>75</v>
      </c>
      <c r="AK83" s="31">
        <f>SUM(AK78:AK82)</f>
        <v>6</v>
      </c>
    </row>
    <row r="84" spans="1:37" ht="20.100000000000001" customHeight="1" x14ac:dyDescent="0.2">
      <c r="A84" s="42" t="s">
        <v>92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4"/>
    </row>
    <row r="85" spans="1:37" ht="20.100000000000001" customHeight="1" x14ac:dyDescent="0.2">
      <c r="A85" s="29">
        <v>54</v>
      </c>
      <c r="B85" s="8" t="s">
        <v>93</v>
      </c>
      <c r="C85" s="13">
        <v>4</v>
      </c>
      <c r="D85" s="13"/>
      <c r="E85" s="13"/>
      <c r="F85" s="9"/>
      <c r="G85" s="9"/>
      <c r="H85" s="9"/>
      <c r="I85" s="9"/>
      <c r="J85" s="7"/>
      <c r="K85" s="10"/>
      <c r="L85" s="10"/>
      <c r="M85" s="10"/>
      <c r="N85" s="10"/>
      <c r="O85" s="7"/>
      <c r="P85" s="9"/>
      <c r="Q85" s="9"/>
      <c r="R85" s="9"/>
      <c r="S85" s="9"/>
      <c r="T85" s="7"/>
      <c r="U85" s="10">
        <v>15</v>
      </c>
      <c r="V85" s="10"/>
      <c r="W85" s="10"/>
      <c r="X85" s="10"/>
      <c r="Y85" s="7">
        <v>2</v>
      </c>
      <c r="Z85" s="9"/>
      <c r="AA85" s="9"/>
      <c r="AB85" s="9"/>
      <c r="AC85" s="9"/>
      <c r="AD85" s="7"/>
      <c r="AE85" s="10"/>
      <c r="AF85" s="10"/>
      <c r="AG85" s="10"/>
      <c r="AH85" s="10"/>
      <c r="AI85" s="7"/>
      <c r="AJ85" s="21">
        <f t="shared" si="24"/>
        <v>15</v>
      </c>
      <c r="AK85" s="30">
        <f t="shared" si="25"/>
        <v>2</v>
      </c>
    </row>
    <row r="86" spans="1:37" ht="20.100000000000001" customHeight="1" x14ac:dyDescent="0.2">
      <c r="A86" s="29">
        <v>55</v>
      </c>
      <c r="B86" s="8" t="s">
        <v>94</v>
      </c>
      <c r="C86" s="13">
        <v>3</v>
      </c>
      <c r="D86" s="13"/>
      <c r="E86" s="13"/>
      <c r="F86" s="9"/>
      <c r="G86" s="9"/>
      <c r="H86" s="9"/>
      <c r="I86" s="9"/>
      <c r="J86" s="7"/>
      <c r="K86" s="10"/>
      <c r="L86" s="10"/>
      <c r="M86" s="10"/>
      <c r="N86" s="10"/>
      <c r="O86" s="7"/>
      <c r="P86" s="9">
        <v>20</v>
      </c>
      <c r="Q86" s="9"/>
      <c r="R86" s="9"/>
      <c r="S86" s="9"/>
      <c r="T86" s="7">
        <v>2</v>
      </c>
      <c r="U86" s="10"/>
      <c r="V86" s="10"/>
      <c r="W86" s="10"/>
      <c r="X86" s="10"/>
      <c r="Y86" s="7"/>
      <c r="Z86" s="9"/>
      <c r="AA86" s="9"/>
      <c r="AB86" s="9"/>
      <c r="AC86" s="9"/>
      <c r="AD86" s="7"/>
      <c r="AE86" s="10"/>
      <c r="AF86" s="10"/>
      <c r="AG86" s="10"/>
      <c r="AH86" s="10"/>
      <c r="AI86" s="7"/>
      <c r="AJ86" s="21">
        <f t="shared" si="24"/>
        <v>20</v>
      </c>
      <c r="AK86" s="30">
        <f t="shared" si="25"/>
        <v>2</v>
      </c>
    </row>
    <row r="87" spans="1:37" ht="20.100000000000001" customHeight="1" x14ac:dyDescent="0.2">
      <c r="A87" s="29">
        <v>56</v>
      </c>
      <c r="B87" s="8" t="s">
        <v>95</v>
      </c>
      <c r="C87" s="13"/>
      <c r="D87" s="13">
        <v>5</v>
      </c>
      <c r="E87" s="13"/>
      <c r="F87" s="9"/>
      <c r="G87" s="9"/>
      <c r="H87" s="9"/>
      <c r="I87" s="9"/>
      <c r="J87" s="7"/>
      <c r="K87" s="10"/>
      <c r="L87" s="10"/>
      <c r="M87" s="10"/>
      <c r="N87" s="10"/>
      <c r="O87" s="7"/>
      <c r="P87" s="9"/>
      <c r="Q87" s="9"/>
      <c r="R87" s="9"/>
      <c r="S87" s="9"/>
      <c r="T87" s="7"/>
      <c r="U87" s="10"/>
      <c r="V87" s="10"/>
      <c r="W87" s="10"/>
      <c r="X87" s="10"/>
      <c r="Y87" s="7"/>
      <c r="Z87" s="9"/>
      <c r="AA87" s="9">
        <v>20</v>
      </c>
      <c r="AB87" s="9"/>
      <c r="AC87" s="9"/>
      <c r="AD87" s="7">
        <v>2</v>
      </c>
      <c r="AE87" s="10"/>
      <c r="AF87" s="10"/>
      <c r="AG87" s="10"/>
      <c r="AH87" s="10"/>
      <c r="AI87" s="7"/>
      <c r="AJ87" s="21">
        <f t="shared" si="24"/>
        <v>20</v>
      </c>
      <c r="AK87" s="30">
        <f t="shared" si="25"/>
        <v>2</v>
      </c>
    </row>
    <row r="88" spans="1:37" ht="20.100000000000001" customHeight="1" x14ac:dyDescent="0.2">
      <c r="A88" s="29">
        <v>57</v>
      </c>
      <c r="B88" s="8" t="s">
        <v>96</v>
      </c>
      <c r="C88" s="13"/>
      <c r="D88" s="13">
        <v>4</v>
      </c>
      <c r="E88" s="13"/>
      <c r="F88" s="9"/>
      <c r="G88" s="9"/>
      <c r="H88" s="9"/>
      <c r="I88" s="9"/>
      <c r="J88" s="7"/>
      <c r="K88" s="10"/>
      <c r="L88" s="10"/>
      <c r="M88" s="10"/>
      <c r="N88" s="10"/>
      <c r="O88" s="7"/>
      <c r="P88" s="9"/>
      <c r="Q88" s="9"/>
      <c r="R88" s="9"/>
      <c r="S88" s="9"/>
      <c r="T88" s="7"/>
      <c r="U88" s="10"/>
      <c r="V88" s="10"/>
      <c r="W88" s="10">
        <v>15</v>
      </c>
      <c r="X88" s="10"/>
      <c r="Y88" s="7">
        <v>2</v>
      </c>
      <c r="Z88" s="9"/>
      <c r="AA88" s="9"/>
      <c r="AB88" s="9"/>
      <c r="AC88" s="9"/>
      <c r="AD88" s="7"/>
      <c r="AE88" s="10"/>
      <c r="AF88" s="10"/>
      <c r="AG88" s="10"/>
      <c r="AH88" s="10"/>
      <c r="AI88" s="7"/>
      <c r="AJ88" s="21">
        <f t="shared" si="24"/>
        <v>15</v>
      </c>
      <c r="AK88" s="30">
        <f t="shared" si="25"/>
        <v>2</v>
      </c>
    </row>
    <row r="89" spans="1:37" ht="20.100000000000001" customHeight="1" x14ac:dyDescent="0.2">
      <c r="A89" s="52" t="s">
        <v>37</v>
      </c>
      <c r="B89" s="53"/>
      <c r="C89" s="13"/>
      <c r="D89" s="13"/>
      <c r="E89" s="13"/>
      <c r="F89" s="26">
        <f t="shared" ref="F89:T89" si="30">SUM(F85:F88)</f>
        <v>0</v>
      </c>
      <c r="G89" s="26">
        <f t="shared" si="30"/>
        <v>0</v>
      </c>
      <c r="H89" s="26">
        <f t="shared" si="30"/>
        <v>0</v>
      </c>
      <c r="I89" s="26">
        <f t="shared" si="30"/>
        <v>0</v>
      </c>
      <c r="J89" s="24">
        <f t="shared" si="30"/>
        <v>0</v>
      </c>
      <c r="K89" s="27">
        <f t="shared" si="30"/>
        <v>0</v>
      </c>
      <c r="L89" s="27">
        <f t="shared" si="30"/>
        <v>0</v>
      </c>
      <c r="M89" s="27">
        <f t="shared" si="30"/>
        <v>0</v>
      </c>
      <c r="N89" s="27">
        <f t="shared" si="30"/>
        <v>0</v>
      </c>
      <c r="O89" s="24">
        <f t="shared" si="30"/>
        <v>0</v>
      </c>
      <c r="P89" s="26">
        <f t="shared" si="30"/>
        <v>20</v>
      </c>
      <c r="Q89" s="26">
        <f t="shared" si="30"/>
        <v>0</v>
      </c>
      <c r="R89" s="26">
        <f t="shared" si="30"/>
        <v>0</v>
      </c>
      <c r="S89" s="26">
        <f t="shared" si="30"/>
        <v>0</v>
      </c>
      <c r="T89" s="24">
        <f t="shared" si="30"/>
        <v>2</v>
      </c>
      <c r="U89" s="27">
        <f>SUM(U85:U88)</f>
        <v>15</v>
      </c>
      <c r="V89" s="27">
        <f t="shared" ref="V89:AI89" si="31">SUM(V85:V88)</f>
        <v>0</v>
      </c>
      <c r="W89" s="27">
        <f t="shared" si="31"/>
        <v>15</v>
      </c>
      <c r="X89" s="27">
        <f t="shared" si="31"/>
        <v>0</v>
      </c>
      <c r="Y89" s="24">
        <f t="shared" si="31"/>
        <v>4</v>
      </c>
      <c r="Z89" s="26">
        <f t="shared" si="31"/>
        <v>0</v>
      </c>
      <c r="AA89" s="26">
        <f t="shared" si="31"/>
        <v>20</v>
      </c>
      <c r="AB89" s="26">
        <f t="shared" si="31"/>
        <v>0</v>
      </c>
      <c r="AC89" s="26">
        <f t="shared" si="31"/>
        <v>0</v>
      </c>
      <c r="AD89" s="24">
        <f t="shared" si="31"/>
        <v>2</v>
      </c>
      <c r="AE89" s="27">
        <f t="shared" si="31"/>
        <v>0</v>
      </c>
      <c r="AF89" s="27">
        <f t="shared" si="31"/>
        <v>0</v>
      </c>
      <c r="AG89" s="27">
        <f t="shared" si="31"/>
        <v>0</v>
      </c>
      <c r="AH89" s="27">
        <f t="shared" si="31"/>
        <v>0</v>
      </c>
      <c r="AI89" s="24">
        <f t="shared" si="31"/>
        <v>0</v>
      </c>
      <c r="AJ89" s="24">
        <f>SUM(AJ85:AJ88)</f>
        <v>70</v>
      </c>
      <c r="AK89" s="31">
        <f>SUM(AK85:AK88)</f>
        <v>8</v>
      </c>
    </row>
    <row r="90" spans="1:37" ht="20.100000000000001" customHeight="1" x14ac:dyDescent="0.2">
      <c r="A90" s="42" t="s">
        <v>97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4"/>
    </row>
    <row r="91" spans="1:37" ht="20.100000000000001" customHeight="1" x14ac:dyDescent="0.2">
      <c r="A91" s="29">
        <v>58</v>
      </c>
      <c r="B91" s="28" t="s">
        <v>98</v>
      </c>
      <c r="C91" s="13">
        <v>3</v>
      </c>
      <c r="D91" s="13" t="s">
        <v>99</v>
      </c>
      <c r="E91" s="13"/>
      <c r="F91" s="9"/>
      <c r="G91" s="9"/>
      <c r="H91" s="9"/>
      <c r="I91" s="9"/>
      <c r="J91" s="7"/>
      <c r="K91" s="10"/>
      <c r="L91" s="10"/>
      <c r="M91" s="10">
        <v>60</v>
      </c>
      <c r="N91" s="10"/>
      <c r="O91" s="7">
        <v>4</v>
      </c>
      <c r="P91" s="9"/>
      <c r="Q91" s="9"/>
      <c r="R91" s="9">
        <v>60</v>
      </c>
      <c r="S91" s="9"/>
      <c r="T91" s="7">
        <v>4</v>
      </c>
      <c r="U91" s="10"/>
      <c r="V91" s="10"/>
      <c r="W91" s="10"/>
      <c r="X91" s="10"/>
      <c r="Y91" s="7"/>
      <c r="Z91" s="9"/>
      <c r="AA91" s="9"/>
      <c r="AB91" s="9"/>
      <c r="AC91" s="9"/>
      <c r="AD91" s="7"/>
      <c r="AE91" s="10"/>
      <c r="AF91" s="10"/>
      <c r="AG91" s="10"/>
      <c r="AH91" s="10"/>
      <c r="AI91" s="7"/>
      <c r="AJ91" s="21">
        <f t="shared" si="24"/>
        <v>120</v>
      </c>
      <c r="AK91" s="30">
        <f t="shared" si="25"/>
        <v>8</v>
      </c>
    </row>
    <row r="92" spans="1:37" ht="20.100000000000001" customHeight="1" x14ac:dyDescent="0.2">
      <c r="A92" s="29">
        <v>59</v>
      </c>
      <c r="B92" s="28" t="s">
        <v>100</v>
      </c>
      <c r="C92" s="13"/>
      <c r="D92" s="13">
        <v>6</v>
      </c>
      <c r="E92" s="13"/>
      <c r="F92" s="20"/>
      <c r="G92" s="9"/>
      <c r="H92" s="9"/>
      <c r="I92" s="9"/>
      <c r="J92" s="7"/>
      <c r="K92" s="10"/>
      <c r="L92" s="10"/>
      <c r="M92" s="10"/>
      <c r="N92" s="10"/>
      <c r="O92" s="7"/>
      <c r="P92" s="9"/>
      <c r="Q92" s="9"/>
      <c r="R92" s="9"/>
      <c r="S92" s="9"/>
      <c r="T92" s="7"/>
      <c r="U92" s="10"/>
      <c r="V92" s="10"/>
      <c r="W92" s="10"/>
      <c r="X92" s="10"/>
      <c r="Y92" s="7"/>
      <c r="Z92" s="9"/>
      <c r="AA92" s="9"/>
      <c r="AB92" s="9"/>
      <c r="AC92" s="9"/>
      <c r="AD92" s="7"/>
      <c r="AE92" s="10">
        <v>30</v>
      </c>
      <c r="AF92" s="10"/>
      <c r="AG92" s="10"/>
      <c r="AH92" s="10"/>
      <c r="AI92" s="7">
        <v>2</v>
      </c>
      <c r="AJ92" s="21">
        <f t="shared" si="24"/>
        <v>30</v>
      </c>
      <c r="AK92" s="30">
        <f t="shared" si="25"/>
        <v>2</v>
      </c>
    </row>
    <row r="93" spans="1:37" ht="20.100000000000001" customHeight="1" x14ac:dyDescent="0.2">
      <c r="A93" s="29">
        <v>60</v>
      </c>
      <c r="B93" s="28" t="s">
        <v>101</v>
      </c>
      <c r="C93" s="13"/>
      <c r="D93" s="13"/>
      <c r="E93" s="13" t="s">
        <v>30</v>
      </c>
      <c r="F93" s="9"/>
      <c r="G93" s="9"/>
      <c r="H93" s="9">
        <v>30</v>
      </c>
      <c r="I93" s="9"/>
      <c r="J93" s="7">
        <v>0</v>
      </c>
      <c r="K93" s="10"/>
      <c r="L93" s="10"/>
      <c r="M93" s="10">
        <v>30</v>
      </c>
      <c r="N93" s="10"/>
      <c r="O93" s="7">
        <v>0</v>
      </c>
      <c r="P93" s="9"/>
      <c r="Q93" s="9"/>
      <c r="R93" s="9"/>
      <c r="S93" s="9"/>
      <c r="T93" s="7"/>
      <c r="U93" s="10"/>
      <c r="V93" s="10"/>
      <c r="W93" s="10"/>
      <c r="X93" s="10"/>
      <c r="Y93" s="7"/>
      <c r="Z93" s="9"/>
      <c r="AA93" s="9"/>
      <c r="AB93" s="9"/>
      <c r="AC93" s="9"/>
      <c r="AD93" s="7"/>
      <c r="AE93" s="10"/>
      <c r="AF93" s="10"/>
      <c r="AG93" s="10"/>
      <c r="AH93" s="10"/>
      <c r="AI93" s="7"/>
      <c r="AJ93" s="21">
        <f t="shared" si="24"/>
        <v>60</v>
      </c>
      <c r="AK93" s="30">
        <f t="shared" si="25"/>
        <v>0</v>
      </c>
    </row>
    <row r="94" spans="1:37" ht="20.100000000000001" customHeight="1" x14ac:dyDescent="0.2">
      <c r="A94" s="29">
        <v>61</v>
      </c>
      <c r="B94" s="28" t="s">
        <v>102</v>
      </c>
      <c r="C94" s="13"/>
      <c r="D94" s="13"/>
      <c r="E94" s="13" t="s">
        <v>103</v>
      </c>
      <c r="F94" s="9"/>
      <c r="G94" s="9"/>
      <c r="H94" s="9"/>
      <c r="I94" s="9"/>
      <c r="J94" s="7"/>
      <c r="K94" s="10"/>
      <c r="L94" s="10"/>
      <c r="M94" s="10"/>
      <c r="N94" s="10"/>
      <c r="O94" s="7"/>
      <c r="P94" s="9"/>
      <c r="Q94" s="9"/>
      <c r="R94" s="9"/>
      <c r="S94" s="9"/>
      <c r="T94" s="7"/>
      <c r="U94" s="10"/>
      <c r="V94" s="10"/>
      <c r="W94" s="10"/>
      <c r="X94" s="10"/>
      <c r="Y94" s="7"/>
      <c r="Z94" s="9"/>
      <c r="AA94" s="9"/>
      <c r="AB94" s="9"/>
      <c r="AC94" s="9">
        <v>30</v>
      </c>
      <c r="AD94" s="7">
        <v>6</v>
      </c>
      <c r="AE94" s="10"/>
      <c r="AF94" s="10"/>
      <c r="AG94" s="10"/>
      <c r="AH94" s="10">
        <v>30</v>
      </c>
      <c r="AI94" s="7">
        <v>7</v>
      </c>
      <c r="AJ94" s="21">
        <f t="shared" si="24"/>
        <v>60</v>
      </c>
      <c r="AK94" s="30">
        <f t="shared" si="25"/>
        <v>13</v>
      </c>
    </row>
    <row r="95" spans="1:37" ht="20.100000000000001" customHeight="1" x14ac:dyDescent="0.2">
      <c r="A95" s="52" t="s">
        <v>37</v>
      </c>
      <c r="B95" s="53"/>
      <c r="C95" s="13"/>
      <c r="D95" s="13"/>
      <c r="E95" s="13"/>
      <c r="F95" s="26">
        <f t="shared" ref="F95:L95" si="32">SUM(F91:F94)</f>
        <v>0</v>
      </c>
      <c r="G95" s="26">
        <f t="shared" si="32"/>
        <v>0</v>
      </c>
      <c r="H95" s="26">
        <f t="shared" si="32"/>
        <v>30</v>
      </c>
      <c r="I95" s="26">
        <f t="shared" si="32"/>
        <v>0</v>
      </c>
      <c r="J95" s="24">
        <f t="shared" si="32"/>
        <v>0</v>
      </c>
      <c r="K95" s="27">
        <f t="shared" si="32"/>
        <v>0</v>
      </c>
      <c r="L95" s="27">
        <f t="shared" si="32"/>
        <v>0</v>
      </c>
      <c r="M95" s="27">
        <f>SUM(M91:M94)</f>
        <v>90</v>
      </c>
      <c r="N95" s="27">
        <f t="shared" ref="N95:AI95" si="33">SUM(N91:N94)</f>
        <v>0</v>
      </c>
      <c r="O95" s="24">
        <f t="shared" si="33"/>
        <v>4</v>
      </c>
      <c r="P95" s="26">
        <f t="shared" si="33"/>
        <v>0</v>
      </c>
      <c r="Q95" s="26">
        <f t="shared" si="33"/>
        <v>0</v>
      </c>
      <c r="R95" s="26">
        <f t="shared" si="33"/>
        <v>60</v>
      </c>
      <c r="S95" s="26">
        <f t="shared" si="33"/>
        <v>0</v>
      </c>
      <c r="T95" s="24">
        <f t="shared" si="33"/>
        <v>4</v>
      </c>
      <c r="U95" s="27">
        <f t="shared" si="33"/>
        <v>0</v>
      </c>
      <c r="V95" s="27">
        <f t="shared" si="33"/>
        <v>0</v>
      </c>
      <c r="W95" s="27">
        <f t="shared" si="33"/>
        <v>0</v>
      </c>
      <c r="X95" s="27">
        <f t="shared" si="33"/>
        <v>0</v>
      </c>
      <c r="Y95" s="24">
        <f t="shared" si="33"/>
        <v>0</v>
      </c>
      <c r="Z95" s="26">
        <f t="shared" si="33"/>
        <v>0</v>
      </c>
      <c r="AA95" s="26">
        <f t="shared" si="33"/>
        <v>0</v>
      </c>
      <c r="AB95" s="26">
        <f t="shared" si="33"/>
        <v>0</v>
      </c>
      <c r="AC95" s="26">
        <f t="shared" si="33"/>
        <v>30</v>
      </c>
      <c r="AD95" s="24">
        <f t="shared" si="33"/>
        <v>6</v>
      </c>
      <c r="AE95" s="27">
        <f t="shared" si="33"/>
        <v>30</v>
      </c>
      <c r="AF95" s="27">
        <f t="shared" si="33"/>
        <v>0</v>
      </c>
      <c r="AG95" s="27">
        <f t="shared" si="33"/>
        <v>0</v>
      </c>
      <c r="AH95" s="27">
        <f t="shared" si="33"/>
        <v>30</v>
      </c>
      <c r="AI95" s="24">
        <f t="shared" si="33"/>
        <v>9</v>
      </c>
      <c r="AJ95" s="24">
        <f>SUM(AJ91:AJ94)</f>
        <v>270</v>
      </c>
      <c r="AK95" s="31">
        <f>SUM(AK91:AK94)</f>
        <v>23</v>
      </c>
    </row>
    <row r="96" spans="1:37" ht="20.100000000000001" customHeight="1" x14ac:dyDescent="0.2">
      <c r="A96" s="42" t="s">
        <v>104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4"/>
    </row>
    <row r="97" spans="1:37" ht="20.100000000000001" customHeight="1" x14ac:dyDescent="0.2">
      <c r="A97" s="29">
        <v>62</v>
      </c>
      <c r="B97" s="28" t="s">
        <v>105</v>
      </c>
      <c r="C97" s="13"/>
      <c r="D97" s="13">
        <v>1</v>
      </c>
      <c r="E97" s="13"/>
      <c r="F97" s="9"/>
      <c r="G97" s="9"/>
      <c r="H97" s="9">
        <v>30</v>
      </c>
      <c r="I97" s="9"/>
      <c r="J97" s="7">
        <v>4</v>
      </c>
      <c r="K97" s="10"/>
      <c r="L97" s="10"/>
      <c r="M97" s="10"/>
      <c r="N97" s="10"/>
      <c r="O97" s="19"/>
      <c r="P97" s="9"/>
      <c r="Q97" s="9"/>
      <c r="R97" s="9"/>
      <c r="S97" s="9"/>
      <c r="T97" s="7"/>
      <c r="U97" s="11"/>
      <c r="V97" s="11"/>
      <c r="W97" s="10"/>
      <c r="X97" s="10"/>
      <c r="Y97" s="8"/>
      <c r="Z97" s="9"/>
      <c r="AA97" s="9"/>
      <c r="AB97" s="9"/>
      <c r="AC97" s="9"/>
      <c r="AD97" s="7"/>
      <c r="AE97" s="11"/>
      <c r="AF97" s="11"/>
      <c r="AG97" s="10"/>
      <c r="AH97" s="10"/>
      <c r="AI97" s="8"/>
      <c r="AJ97" s="21">
        <f t="shared" si="24"/>
        <v>30</v>
      </c>
      <c r="AK97" s="30">
        <f t="shared" si="25"/>
        <v>4</v>
      </c>
    </row>
    <row r="98" spans="1:37" ht="20.100000000000001" customHeight="1" x14ac:dyDescent="0.2">
      <c r="A98" s="29">
        <v>63</v>
      </c>
      <c r="B98" s="28" t="s">
        <v>106</v>
      </c>
      <c r="C98" s="13"/>
      <c r="D98" s="13">
        <v>1</v>
      </c>
      <c r="E98" s="13"/>
      <c r="F98" s="9"/>
      <c r="G98" s="9">
        <v>30</v>
      </c>
      <c r="H98" s="9"/>
      <c r="I98" s="9"/>
      <c r="J98" s="7">
        <v>2</v>
      </c>
      <c r="K98" s="10"/>
      <c r="L98" s="10"/>
      <c r="M98" s="10"/>
      <c r="N98" s="10"/>
      <c r="O98" s="19"/>
      <c r="P98" s="9"/>
      <c r="Q98" s="9"/>
      <c r="R98" s="9"/>
      <c r="S98" s="9"/>
      <c r="T98" s="7"/>
      <c r="U98" s="11"/>
      <c r="V98" s="11"/>
      <c r="W98" s="10"/>
      <c r="X98" s="10"/>
      <c r="Y98" s="8"/>
      <c r="Z98" s="9"/>
      <c r="AA98" s="9"/>
      <c r="AB98" s="9"/>
      <c r="AC98" s="9"/>
      <c r="AD98" s="7"/>
      <c r="AE98" s="11"/>
      <c r="AF98" s="11"/>
      <c r="AG98" s="10"/>
      <c r="AH98" s="10"/>
      <c r="AI98" s="8"/>
      <c r="AJ98" s="21">
        <f t="shared" si="24"/>
        <v>30</v>
      </c>
      <c r="AK98" s="30">
        <f t="shared" si="25"/>
        <v>2</v>
      </c>
    </row>
    <row r="99" spans="1:37" ht="20.100000000000001" customHeight="1" x14ac:dyDescent="0.2">
      <c r="A99" s="29">
        <v>64</v>
      </c>
      <c r="B99" s="28" t="s">
        <v>107</v>
      </c>
      <c r="C99" s="13"/>
      <c r="D99" s="13" t="s">
        <v>108</v>
      </c>
      <c r="E99" s="13"/>
      <c r="F99" s="9"/>
      <c r="G99" s="9">
        <v>30</v>
      </c>
      <c r="H99" s="9"/>
      <c r="I99" s="9"/>
      <c r="J99" s="7">
        <v>2</v>
      </c>
      <c r="K99" s="10"/>
      <c r="L99" s="10"/>
      <c r="M99" s="10"/>
      <c r="N99" s="10"/>
      <c r="O99" s="7"/>
      <c r="P99" s="9"/>
      <c r="Q99" s="9">
        <v>30</v>
      </c>
      <c r="R99" s="9"/>
      <c r="S99" s="9"/>
      <c r="T99" s="7">
        <v>2</v>
      </c>
      <c r="U99" s="10"/>
      <c r="V99" s="10"/>
      <c r="W99" s="10"/>
      <c r="X99" s="10"/>
      <c r="Y99" s="7"/>
      <c r="Z99" s="9"/>
      <c r="AA99" s="9">
        <v>60</v>
      </c>
      <c r="AB99" s="9"/>
      <c r="AC99" s="9"/>
      <c r="AD99" s="7">
        <v>4</v>
      </c>
      <c r="AE99" s="10"/>
      <c r="AF99" s="10"/>
      <c r="AG99" s="10"/>
      <c r="AH99" s="10"/>
      <c r="AI99" s="7"/>
      <c r="AJ99" s="21">
        <f t="shared" si="24"/>
        <v>120</v>
      </c>
      <c r="AK99" s="30">
        <f t="shared" si="25"/>
        <v>8</v>
      </c>
    </row>
    <row r="100" spans="1:37" ht="20.100000000000001" customHeight="1" x14ac:dyDescent="0.2">
      <c r="A100" s="52" t="s">
        <v>37</v>
      </c>
      <c r="B100" s="53"/>
      <c r="C100" s="13"/>
      <c r="D100" s="13"/>
      <c r="E100" s="13"/>
      <c r="F100" s="23">
        <f>SUM(F97:F99)</f>
        <v>0</v>
      </c>
      <c r="G100" s="23">
        <f>SUM(G97:G99)</f>
        <v>60</v>
      </c>
      <c r="H100" s="23">
        <f t="shared" ref="H100:AI100" si="34">SUM(H97:H99)</f>
        <v>30</v>
      </c>
      <c r="I100" s="23">
        <f t="shared" si="34"/>
        <v>0</v>
      </c>
      <c r="J100" s="24">
        <f t="shared" si="34"/>
        <v>8</v>
      </c>
      <c r="K100" s="25">
        <f t="shared" si="34"/>
        <v>0</v>
      </c>
      <c r="L100" s="25">
        <f t="shared" si="34"/>
        <v>0</v>
      </c>
      <c r="M100" s="25">
        <f t="shared" si="34"/>
        <v>0</v>
      </c>
      <c r="N100" s="25">
        <f t="shared" si="34"/>
        <v>0</v>
      </c>
      <c r="O100" s="24">
        <f t="shared" si="34"/>
        <v>0</v>
      </c>
      <c r="P100" s="23">
        <f t="shared" si="34"/>
        <v>0</v>
      </c>
      <c r="Q100" s="23">
        <f t="shared" si="34"/>
        <v>30</v>
      </c>
      <c r="R100" s="23">
        <f t="shared" si="34"/>
        <v>0</v>
      </c>
      <c r="S100" s="23">
        <f t="shared" si="34"/>
        <v>0</v>
      </c>
      <c r="T100" s="24">
        <f t="shared" si="34"/>
        <v>2</v>
      </c>
      <c r="U100" s="25">
        <f t="shared" si="34"/>
        <v>0</v>
      </c>
      <c r="V100" s="25">
        <f t="shared" si="34"/>
        <v>0</v>
      </c>
      <c r="W100" s="25">
        <f t="shared" si="34"/>
        <v>0</v>
      </c>
      <c r="X100" s="25">
        <f t="shared" si="34"/>
        <v>0</v>
      </c>
      <c r="Y100" s="24">
        <f t="shared" si="34"/>
        <v>0</v>
      </c>
      <c r="Z100" s="23">
        <f t="shared" si="34"/>
        <v>0</v>
      </c>
      <c r="AA100" s="23">
        <f t="shared" si="34"/>
        <v>60</v>
      </c>
      <c r="AB100" s="23">
        <f t="shared" si="34"/>
        <v>0</v>
      </c>
      <c r="AC100" s="23">
        <f t="shared" si="34"/>
        <v>0</v>
      </c>
      <c r="AD100" s="24">
        <f t="shared" si="34"/>
        <v>4</v>
      </c>
      <c r="AE100" s="25">
        <f t="shared" si="34"/>
        <v>0</v>
      </c>
      <c r="AF100" s="25">
        <f t="shared" si="34"/>
        <v>0</v>
      </c>
      <c r="AG100" s="25">
        <f t="shared" si="34"/>
        <v>0</v>
      </c>
      <c r="AH100" s="25">
        <f t="shared" si="34"/>
        <v>0</v>
      </c>
      <c r="AI100" s="24">
        <f t="shared" si="34"/>
        <v>0</v>
      </c>
      <c r="AJ100" s="24">
        <f>SUM(AJ97:AJ99)</f>
        <v>180</v>
      </c>
      <c r="AK100" s="31">
        <f>SUM(AK97:AK99)</f>
        <v>14</v>
      </c>
    </row>
    <row r="101" spans="1:37" ht="20.100000000000001" customHeight="1" x14ac:dyDescent="0.2">
      <c r="A101" s="42" t="s">
        <v>109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4"/>
    </row>
    <row r="102" spans="1:37" ht="20.100000000000001" customHeight="1" x14ac:dyDescent="0.2">
      <c r="A102" s="32">
        <v>65</v>
      </c>
      <c r="B102" s="28" t="s">
        <v>110</v>
      </c>
      <c r="C102" s="13"/>
      <c r="D102" s="13"/>
      <c r="E102" s="13" t="s">
        <v>111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9">
        <v>8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7">
        <v>6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7">
        <v>10</v>
      </c>
      <c r="AJ102" s="24">
        <f t="shared" si="24"/>
        <v>0</v>
      </c>
      <c r="AK102" s="31">
        <f t="shared" si="25"/>
        <v>24</v>
      </c>
    </row>
    <row r="103" spans="1:37" ht="20.100000000000001" customHeight="1" x14ac:dyDescent="0.2">
      <c r="A103" s="52" t="s">
        <v>112</v>
      </c>
      <c r="B103" s="53"/>
      <c r="C103" s="13"/>
      <c r="D103" s="13"/>
      <c r="E103" s="13"/>
      <c r="F103" s="23">
        <f t="shared" ref="F103:AB103" si="35">SUM(F20,F30+F40+F47+F53+F59+F64+F70+F76+F83+F89+F95+F100+F102)</f>
        <v>145</v>
      </c>
      <c r="G103" s="23">
        <f t="shared" si="35"/>
        <v>70</v>
      </c>
      <c r="H103" s="23">
        <f t="shared" si="35"/>
        <v>90</v>
      </c>
      <c r="I103" s="23">
        <f t="shared" si="35"/>
        <v>0</v>
      </c>
      <c r="J103" s="23">
        <f t="shared" si="35"/>
        <v>25</v>
      </c>
      <c r="K103" s="23">
        <f t="shared" si="35"/>
        <v>70</v>
      </c>
      <c r="L103" s="23">
        <f t="shared" si="35"/>
        <v>40</v>
      </c>
      <c r="M103" s="23">
        <f t="shared" si="35"/>
        <v>225</v>
      </c>
      <c r="N103" s="23">
        <f t="shared" si="35"/>
        <v>0</v>
      </c>
      <c r="O103" s="23">
        <f t="shared" si="35"/>
        <v>35</v>
      </c>
      <c r="P103" s="23">
        <f t="shared" si="35"/>
        <v>20</v>
      </c>
      <c r="Q103" s="23">
        <f t="shared" si="35"/>
        <v>95</v>
      </c>
      <c r="R103" s="23">
        <f t="shared" si="35"/>
        <v>150</v>
      </c>
      <c r="S103" s="23">
        <f t="shared" si="35"/>
        <v>0</v>
      </c>
      <c r="T103" s="23">
        <f t="shared" si="35"/>
        <v>26</v>
      </c>
      <c r="U103" s="23">
        <f t="shared" si="35"/>
        <v>65</v>
      </c>
      <c r="V103" s="23">
        <f t="shared" si="35"/>
        <v>95</v>
      </c>
      <c r="W103" s="23">
        <f t="shared" si="35"/>
        <v>125</v>
      </c>
      <c r="X103" s="23">
        <f t="shared" si="35"/>
        <v>0</v>
      </c>
      <c r="Y103" s="23">
        <f t="shared" si="35"/>
        <v>34</v>
      </c>
      <c r="Z103" s="23">
        <f t="shared" si="35"/>
        <v>45</v>
      </c>
      <c r="AA103" s="23">
        <f t="shared" si="35"/>
        <v>95</v>
      </c>
      <c r="AB103" s="23">
        <f t="shared" si="35"/>
        <v>95</v>
      </c>
      <c r="AC103" s="23">
        <f t="shared" ref="AC103" si="36">SUM(AC20,AC30+AC40+AC47+AC53+AC59+AC64+AC70+AC76+AC83+AC89+AC95+AC100+AC102)</f>
        <v>30</v>
      </c>
      <c r="AD103" s="23">
        <f t="shared" ref="AD103" si="37">SUM(AD20,AD30+AD40+AD47+AD53+AD59+AD64+AD70+AD76+AD83+AD89+AD95+AD100+AD102)</f>
        <v>28</v>
      </c>
      <c r="AE103" s="23">
        <f t="shared" ref="AE103" si="38">SUM(AE20,AE30+AE40+AE47+AE53+AE59+AE64+AE70+AE76+AE83+AE89+AE95+AE100+AE102)</f>
        <v>30</v>
      </c>
      <c r="AF103" s="23">
        <f t="shared" ref="AF103" si="39">SUM(AF20,AF30+AF40+AF47+AF53+AF59+AF64+AF70+AF76+AF83+AF89+AF95+AF100+AF102)</f>
        <v>30</v>
      </c>
      <c r="AG103" s="23">
        <f t="shared" ref="AG103" si="40">SUM(AG20,AG30+AG40+AG47+AG53+AG59+AG64+AG70+AG76+AG83+AG89+AG95+AG100+AG102)</f>
        <v>130</v>
      </c>
      <c r="AH103" s="23">
        <f t="shared" ref="AH103" si="41">SUM(AH20,AH30+AH40+AH47+AH53+AH59+AH64+AH70+AH76+AH83+AH89+AH95+AH100+AH102)</f>
        <v>30</v>
      </c>
      <c r="AI103" s="23">
        <f t="shared" ref="AI103" si="42">SUM(AI20,AI30+AI40+AI47+AI53+AI59+AI64+AI70+AI76+AI83+AI89+AI95+AI100+AI102)</f>
        <v>32</v>
      </c>
      <c r="AJ103" s="24">
        <f t="shared" si="24"/>
        <v>1675</v>
      </c>
      <c r="AK103" s="31">
        <f t="shared" si="25"/>
        <v>180</v>
      </c>
    </row>
    <row r="104" spans="1:37" ht="20.100000000000001" customHeight="1" thickBot="1" x14ac:dyDescent="0.25">
      <c r="A104" s="50" t="s">
        <v>113</v>
      </c>
      <c r="B104" s="51"/>
      <c r="C104" s="33"/>
      <c r="D104" s="33"/>
      <c r="E104" s="33"/>
      <c r="F104" s="39">
        <f>F103+G103+H103+I103</f>
        <v>305</v>
      </c>
      <c r="G104" s="40"/>
      <c r="H104" s="40"/>
      <c r="I104" s="41"/>
      <c r="J104" s="33">
        <f>J103</f>
        <v>25</v>
      </c>
      <c r="K104" s="39">
        <f>K103+L103+M103+N103</f>
        <v>335</v>
      </c>
      <c r="L104" s="40"/>
      <c r="M104" s="40"/>
      <c r="N104" s="41"/>
      <c r="O104" s="33">
        <f>O103</f>
        <v>35</v>
      </c>
      <c r="P104" s="39">
        <f>P103+Q103+R103+S103</f>
        <v>265</v>
      </c>
      <c r="Q104" s="40"/>
      <c r="R104" s="40"/>
      <c r="S104" s="41"/>
      <c r="T104" s="33">
        <f>T103</f>
        <v>26</v>
      </c>
      <c r="U104" s="39">
        <f>U103+V103+W103+X103</f>
        <v>285</v>
      </c>
      <c r="V104" s="40"/>
      <c r="W104" s="40"/>
      <c r="X104" s="41"/>
      <c r="Y104" s="33">
        <f>Y103</f>
        <v>34</v>
      </c>
      <c r="Z104" s="39">
        <f>Z103+AA103+AB103+AC103</f>
        <v>265</v>
      </c>
      <c r="AA104" s="40"/>
      <c r="AB104" s="40"/>
      <c r="AC104" s="41"/>
      <c r="AD104" s="33">
        <f>AD103</f>
        <v>28</v>
      </c>
      <c r="AE104" s="39">
        <f>AE103+AF103+AG103+AH103</f>
        <v>220</v>
      </c>
      <c r="AF104" s="40"/>
      <c r="AG104" s="40"/>
      <c r="AH104" s="41"/>
      <c r="AI104" s="33">
        <f>AI103</f>
        <v>32</v>
      </c>
      <c r="AJ104" s="34">
        <f t="shared" si="24"/>
        <v>1675</v>
      </c>
      <c r="AK104" s="35">
        <f t="shared" si="25"/>
        <v>180</v>
      </c>
    </row>
    <row r="105" spans="1:37" ht="20.100000000000001" customHeight="1" x14ac:dyDescent="0.2"/>
    <row r="106" spans="1:37" ht="20.100000000000001" customHeight="1" x14ac:dyDescent="0.2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1:37" ht="20.100000000000001" customHeight="1" x14ac:dyDescent="0.2">
      <c r="A107" s="14"/>
      <c r="B107" s="36" t="s">
        <v>114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1:37" ht="20.100000000000001" customHeight="1" x14ac:dyDescent="0.2">
      <c r="B108" s="37" t="s">
        <v>115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1:37" x14ac:dyDescent="0.2">
      <c r="B109" s="38" t="s">
        <v>116</v>
      </c>
    </row>
  </sheetData>
  <sheetProtection selectLockedCells="1" selectUnlockedCells="1"/>
  <mergeCells count="51">
    <mergeCell ref="C8:E9"/>
    <mergeCell ref="A11:AK11"/>
    <mergeCell ref="AJ8:AJ10"/>
    <mergeCell ref="AK8:AK10"/>
    <mergeCell ref="F8:O8"/>
    <mergeCell ref="P8:Y8"/>
    <mergeCell ref="P9:T9"/>
    <mergeCell ref="U9:Y9"/>
    <mergeCell ref="A8:A10"/>
    <mergeCell ref="B8:B10"/>
    <mergeCell ref="Z8:AI8"/>
    <mergeCell ref="F9:J9"/>
    <mergeCell ref="K9:O9"/>
    <mergeCell ref="Z9:AD9"/>
    <mergeCell ref="AE9:AI9"/>
    <mergeCell ref="A71:AK71"/>
    <mergeCell ref="A77:AK77"/>
    <mergeCell ref="A21:AK21"/>
    <mergeCell ref="A31:AK31"/>
    <mergeCell ref="A41:AK41"/>
    <mergeCell ref="A48:AK48"/>
    <mergeCell ref="A54:AK54"/>
    <mergeCell ref="A53:B53"/>
    <mergeCell ref="A47:B47"/>
    <mergeCell ref="A40:B40"/>
    <mergeCell ref="A30:B30"/>
    <mergeCell ref="A7:E7"/>
    <mergeCell ref="F7:AK7"/>
    <mergeCell ref="A104:B104"/>
    <mergeCell ref="A103:B103"/>
    <mergeCell ref="A89:B89"/>
    <mergeCell ref="A95:B95"/>
    <mergeCell ref="A100:B100"/>
    <mergeCell ref="A83:B83"/>
    <mergeCell ref="A76:B76"/>
    <mergeCell ref="A70:B70"/>
    <mergeCell ref="A64:B64"/>
    <mergeCell ref="A59:B59"/>
    <mergeCell ref="A90:AK90"/>
    <mergeCell ref="A20:B20"/>
    <mergeCell ref="A60:AK60"/>
    <mergeCell ref="A65:AK65"/>
    <mergeCell ref="P104:S104"/>
    <mergeCell ref="A96:AK96"/>
    <mergeCell ref="A101:AK101"/>
    <mergeCell ref="F104:I104"/>
    <mergeCell ref="A84:AK84"/>
    <mergeCell ref="K104:N104"/>
    <mergeCell ref="U104:X104"/>
    <mergeCell ref="Z104:AC104"/>
    <mergeCell ref="AE104:AH104"/>
  </mergeCells>
  <pageMargins left="0.24027777777777778" right="0.24027777777777778" top="0.39027777777777778" bottom="0.2" header="0.51180555555555551" footer="0.51180555555555551"/>
  <pageSetup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6ea31a-29c5-4d7a-86a1-5f8c3318af2a">
      <UserInfo>
        <DisplayName/>
        <AccountId xsi:nil="true"/>
        <AccountType/>
      </UserInfo>
    </SharedWithUsers>
    <MediaLengthInSeconds xmlns="005b59e4-2938-41ca-8be2-b6dfbb03381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2DE2580A4F947BEE34CE88FE40905" ma:contentTypeVersion="7" ma:contentTypeDescription="Create a new document." ma:contentTypeScope="" ma:versionID="6e04932138a871ee2a760765a3bc14fb">
  <xsd:schema xmlns:xsd="http://www.w3.org/2001/XMLSchema" xmlns:xs="http://www.w3.org/2001/XMLSchema" xmlns:p="http://schemas.microsoft.com/office/2006/metadata/properties" xmlns:ns2="005b59e4-2938-41ca-8be2-b6dfbb033815" xmlns:ns3="4c6ea31a-29c5-4d7a-86a1-5f8c3318af2a" targetNamespace="http://schemas.microsoft.com/office/2006/metadata/properties" ma:root="true" ma:fieldsID="f3bc8dc90ba18c1c3404675c9ee934f3" ns2:_="" ns3:_="">
    <xsd:import namespace="005b59e4-2938-41ca-8be2-b6dfbb033815"/>
    <xsd:import namespace="4c6ea31a-29c5-4d7a-86a1-5f8c3318a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b59e4-2938-41ca-8be2-b6dfbb033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ea31a-29c5-4d7a-86a1-5f8c3318af2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AC82A8-2097-481D-ADBE-DAAF677D21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E5B16C-E846-42C8-B45D-955F18EB4224}">
  <ds:schemaRefs>
    <ds:schemaRef ds:uri="http://purl.org/dc/elements/1.1/"/>
    <ds:schemaRef ds:uri="http://purl.org/dc/dcmitype/"/>
    <ds:schemaRef ds:uri="http://schemas.microsoft.com/office/2006/documentManagement/types"/>
    <ds:schemaRef ds:uri="4c6ea31a-29c5-4d7a-86a1-5f8c3318af2a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005b59e4-2938-41ca-8be2-b6dfbb03381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9045531-70D3-4245-9640-C996F35117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5b59e4-2938-41ca-8be2-b6dfbb033815"/>
    <ds:schemaRef ds:uri="4c6ea31a-29c5-4d7a-86a1-5f8c3318a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Grzegorz Kotłowski</cp:lastModifiedBy>
  <cp:revision/>
  <dcterms:created xsi:type="dcterms:W3CDTF">2022-01-19T17:15:02Z</dcterms:created>
  <dcterms:modified xsi:type="dcterms:W3CDTF">2022-02-23T07:55:38Z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0x0101002D82DE2580A4F947BEE34CE88FE40905</vt:lpwstr>
  </property>
  <property fmtid="{D5CDD505-2E9C-101B-9397-08002B2CF9AE}" pid="3" name="Order">
    <vt:r8>104900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