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https://d.docs.live.net/192508076e814116/Pulpit/siatki 2022_2023/"/>
    </mc:Choice>
  </mc:AlternateContent>
  <xr:revisionPtr revIDLastSave="0" documentId="14_{45E91F29-155A-46F4-B9C3-5D0E8F5B61FA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Program studiów - siatki" sheetId="1" r:id="rId1"/>
  </sheets>
  <definedNames>
    <definedName name="_xlnm.Print_Area" localSheetId="0">'Program studiów - siatki'!$A$1:$AK$77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K41" i="1" l="1"/>
  <c r="AJ41" i="1"/>
  <c r="AK20" i="1"/>
  <c r="AK43" i="1" s="1"/>
  <c r="AK66" i="1" s="1"/>
  <c r="AK19" i="1"/>
  <c r="AK18" i="1"/>
  <c r="AJ20" i="1"/>
  <c r="AJ19" i="1"/>
  <c r="AJ18" i="1"/>
  <c r="AJ11" i="1"/>
  <c r="AK11" i="1"/>
  <c r="AJ12" i="1"/>
  <c r="AK12" i="1"/>
  <c r="AJ13" i="1"/>
  <c r="AK13" i="1"/>
  <c r="AJ14" i="1"/>
  <c r="AK14" i="1"/>
  <c r="AJ17" i="1"/>
  <c r="AK17" i="1"/>
  <c r="AJ21" i="1"/>
  <c r="AK21" i="1"/>
  <c r="AJ22" i="1"/>
  <c r="AK22" i="1"/>
  <c r="AJ23" i="1"/>
  <c r="AK23" i="1"/>
  <c r="AJ24" i="1"/>
  <c r="AK24" i="1"/>
  <c r="AJ25" i="1"/>
  <c r="AK25" i="1"/>
  <c r="AJ26" i="1"/>
  <c r="AK26" i="1"/>
  <c r="AJ27" i="1"/>
  <c r="AK27" i="1"/>
  <c r="AJ28" i="1"/>
  <c r="AK28" i="1"/>
  <c r="AJ29" i="1"/>
  <c r="AK29" i="1"/>
  <c r="AJ30" i="1"/>
  <c r="AK30" i="1"/>
  <c r="AJ31" i="1"/>
  <c r="AK31" i="1"/>
  <c r="AJ32" i="1"/>
  <c r="AK32" i="1"/>
  <c r="AJ33" i="1"/>
  <c r="AK33" i="1"/>
  <c r="AJ34" i="1"/>
  <c r="AK34" i="1"/>
  <c r="AJ35" i="1"/>
  <c r="AK35" i="1"/>
  <c r="AJ36" i="1"/>
  <c r="AK36" i="1"/>
  <c r="AJ37" i="1"/>
  <c r="AK37" i="1"/>
  <c r="AJ38" i="1"/>
  <c r="AK38" i="1"/>
  <c r="AJ39" i="1"/>
  <c r="AK39" i="1"/>
  <c r="AJ40" i="1"/>
  <c r="AK40" i="1"/>
  <c r="AJ42" i="1"/>
  <c r="AK42" i="1"/>
  <c r="F43" i="1"/>
  <c r="G43" i="1"/>
  <c r="H43" i="1"/>
  <c r="I43" i="1"/>
  <c r="J43" i="1"/>
  <c r="K43" i="1"/>
  <c r="L43" i="1"/>
  <c r="M43" i="1"/>
  <c r="N43" i="1"/>
  <c r="O43" i="1"/>
  <c r="P43" i="1"/>
  <c r="Q43" i="1"/>
  <c r="R43" i="1"/>
  <c r="S43" i="1"/>
  <c r="T43" i="1"/>
  <c r="U43" i="1"/>
  <c r="V43" i="1"/>
  <c r="W43" i="1"/>
  <c r="X43" i="1"/>
  <c r="Y43" i="1"/>
  <c r="Z43" i="1"/>
  <c r="AA43" i="1"/>
  <c r="AB43" i="1"/>
  <c r="AC43" i="1"/>
  <c r="AD43" i="1"/>
  <c r="AE43" i="1"/>
  <c r="AF43" i="1"/>
  <c r="AG43" i="1"/>
  <c r="AH43" i="1"/>
  <c r="AI43" i="1"/>
  <c r="AJ43" i="1"/>
  <c r="AJ66" i="1" s="1"/>
  <c r="F44" i="1"/>
  <c r="G44" i="1"/>
  <c r="H44" i="1"/>
  <c r="I44" i="1"/>
  <c r="J44" i="1"/>
  <c r="K44" i="1"/>
  <c r="L44" i="1"/>
  <c r="M44" i="1"/>
  <c r="N44" i="1"/>
  <c r="O44" i="1"/>
  <c r="P44" i="1"/>
  <c r="Q44" i="1"/>
  <c r="R44" i="1"/>
  <c r="S44" i="1"/>
  <c r="T44" i="1"/>
  <c r="U44" i="1"/>
  <c r="V44" i="1"/>
  <c r="W44" i="1"/>
  <c r="X44" i="1"/>
  <c r="Y44" i="1"/>
  <c r="Z44" i="1"/>
  <c r="AA44" i="1"/>
  <c r="AB44" i="1"/>
  <c r="AC44" i="1"/>
  <c r="AD44" i="1"/>
  <c r="AE44" i="1"/>
  <c r="AF44" i="1"/>
  <c r="AG44" i="1"/>
  <c r="AH44" i="1"/>
  <c r="AI44" i="1"/>
  <c r="AJ44" i="1"/>
  <c r="AJ65" i="1" s="1"/>
  <c r="AK44" i="1"/>
  <c r="AK65" i="1" s="1"/>
  <c r="F45" i="1"/>
  <c r="G45" i="1"/>
  <c r="H45" i="1"/>
  <c r="I45" i="1"/>
  <c r="J45" i="1"/>
  <c r="K45" i="1"/>
  <c r="L45" i="1"/>
  <c r="M45" i="1"/>
  <c r="N45" i="1"/>
  <c r="O45" i="1"/>
  <c r="P45" i="1"/>
  <c r="Q45" i="1"/>
  <c r="R45" i="1"/>
  <c r="S45" i="1"/>
  <c r="T45" i="1"/>
  <c r="U45" i="1"/>
  <c r="V45" i="1"/>
  <c r="W45" i="1"/>
  <c r="X45" i="1"/>
  <c r="Y45" i="1"/>
  <c r="Z45" i="1"/>
  <c r="AA45" i="1"/>
  <c r="AB45" i="1"/>
  <c r="AC45" i="1"/>
  <c r="AD45" i="1"/>
  <c r="AE45" i="1"/>
  <c r="AF45" i="1"/>
  <c r="AG45" i="1"/>
  <c r="AH45" i="1"/>
  <c r="AI45" i="1"/>
  <c r="AJ45" i="1"/>
  <c r="AK45" i="1"/>
  <c r="AJ47" i="1"/>
  <c r="AK47" i="1"/>
  <c r="AJ48" i="1"/>
  <c r="AK48" i="1"/>
  <c r="AJ49" i="1"/>
  <c r="AK49" i="1"/>
  <c r="AJ50" i="1"/>
  <c r="AK50" i="1"/>
  <c r="AJ51" i="1"/>
  <c r="AK51" i="1"/>
  <c r="AJ52" i="1"/>
  <c r="AK52" i="1"/>
  <c r="AJ53" i="1"/>
  <c r="AK53" i="1"/>
  <c r="F54" i="1"/>
  <c r="G54" i="1"/>
  <c r="H54" i="1"/>
  <c r="I54" i="1"/>
  <c r="J54" i="1"/>
  <c r="K54" i="1"/>
  <c r="L54" i="1"/>
  <c r="M54" i="1"/>
  <c r="N54" i="1"/>
  <c r="O54" i="1"/>
  <c r="P54" i="1"/>
  <c r="Q54" i="1"/>
  <c r="R54" i="1"/>
  <c r="S54" i="1"/>
  <c r="T54" i="1"/>
  <c r="U54" i="1"/>
  <c r="V54" i="1"/>
  <c r="W54" i="1"/>
  <c r="X54" i="1"/>
  <c r="Y54" i="1"/>
  <c r="Z54" i="1"/>
  <c r="AA54" i="1"/>
  <c r="AB54" i="1"/>
  <c r="AC54" i="1"/>
  <c r="AD54" i="1"/>
  <c r="AE54" i="1"/>
  <c r="AF54" i="1"/>
  <c r="AG54" i="1"/>
  <c r="AH54" i="1"/>
  <c r="AI54" i="1"/>
  <c r="AJ54" i="1"/>
  <c r="AK54" i="1"/>
  <c r="AJ56" i="1"/>
  <c r="AK56" i="1"/>
  <c r="AJ57" i="1"/>
  <c r="AK57" i="1"/>
  <c r="AJ58" i="1"/>
  <c r="AK58" i="1"/>
  <c r="AJ59" i="1"/>
  <c r="AK59" i="1"/>
  <c r="AJ60" i="1"/>
  <c r="AK60" i="1"/>
  <c r="AJ61" i="1"/>
  <c r="AK61" i="1"/>
  <c r="AJ62" i="1"/>
  <c r="AK62" i="1"/>
  <c r="F63" i="1"/>
  <c r="G63" i="1"/>
  <c r="H63" i="1"/>
  <c r="I63" i="1"/>
  <c r="J63" i="1"/>
  <c r="K63" i="1"/>
  <c r="L63" i="1"/>
  <c r="M63" i="1"/>
  <c r="N63" i="1"/>
  <c r="O63" i="1"/>
  <c r="P63" i="1"/>
  <c r="Q63" i="1"/>
  <c r="R63" i="1"/>
  <c r="S63" i="1"/>
  <c r="T63" i="1"/>
  <c r="U63" i="1"/>
  <c r="V63" i="1"/>
  <c r="W63" i="1"/>
  <c r="X63" i="1"/>
  <c r="Y63" i="1"/>
  <c r="Z63" i="1"/>
  <c r="AA63" i="1"/>
  <c r="AB63" i="1"/>
  <c r="AC63" i="1"/>
  <c r="AD63" i="1"/>
  <c r="AE63" i="1"/>
  <c r="AF63" i="1"/>
  <c r="AG63" i="1"/>
  <c r="AH63" i="1"/>
  <c r="AI63" i="1"/>
  <c r="AJ63" i="1"/>
  <c r="AK63" i="1"/>
  <c r="F64" i="1"/>
  <c r="G64" i="1"/>
  <c r="H64" i="1"/>
  <c r="I64" i="1"/>
  <c r="J64" i="1"/>
  <c r="K64" i="1"/>
  <c r="L64" i="1"/>
  <c r="M64" i="1"/>
  <c r="N64" i="1"/>
  <c r="O64" i="1"/>
  <c r="P64" i="1"/>
  <c r="Q64" i="1"/>
  <c r="R64" i="1"/>
  <c r="S64" i="1"/>
  <c r="T64" i="1"/>
  <c r="U64" i="1"/>
  <c r="V64" i="1"/>
  <c r="W64" i="1"/>
  <c r="X64" i="1"/>
  <c r="Y64" i="1"/>
  <c r="Z64" i="1"/>
  <c r="AA64" i="1"/>
  <c r="AB64" i="1"/>
  <c r="AC64" i="1"/>
  <c r="AD64" i="1"/>
  <c r="AE64" i="1"/>
  <c r="AF64" i="1"/>
  <c r="AG64" i="1"/>
  <c r="AH64" i="1"/>
  <c r="AI64" i="1"/>
  <c r="F65" i="1"/>
  <c r="G65" i="1"/>
  <c r="H65" i="1"/>
  <c r="I65" i="1"/>
  <c r="J65" i="1"/>
  <c r="K65" i="1"/>
  <c r="L65" i="1"/>
  <c r="M65" i="1"/>
  <c r="N65" i="1"/>
  <c r="O65" i="1"/>
  <c r="P65" i="1"/>
  <c r="Q65" i="1"/>
  <c r="R65" i="1"/>
  <c r="S65" i="1"/>
  <c r="T65" i="1"/>
  <c r="U65" i="1"/>
  <c r="V65" i="1"/>
  <c r="W65" i="1"/>
  <c r="X65" i="1"/>
  <c r="Y65" i="1"/>
  <c r="Z65" i="1"/>
  <c r="AA65" i="1"/>
  <c r="AB65" i="1"/>
  <c r="AC65" i="1"/>
  <c r="AD65" i="1"/>
  <c r="AE65" i="1"/>
  <c r="AF65" i="1"/>
  <c r="AG65" i="1"/>
  <c r="AH65" i="1"/>
  <c r="AI65" i="1"/>
  <c r="F66" i="1"/>
  <c r="G66" i="1"/>
  <c r="H66" i="1"/>
  <c r="I66" i="1"/>
  <c r="J66" i="1"/>
  <c r="K66" i="1"/>
  <c r="L66" i="1"/>
  <c r="M66" i="1"/>
  <c r="N66" i="1"/>
  <c r="O66" i="1"/>
  <c r="P66" i="1"/>
  <c r="Q66" i="1"/>
  <c r="R66" i="1"/>
  <c r="S66" i="1"/>
  <c r="T66" i="1"/>
  <c r="U66" i="1"/>
  <c r="V66" i="1"/>
  <c r="W66" i="1"/>
  <c r="X66" i="1"/>
  <c r="Y66" i="1"/>
  <c r="Z66" i="1"/>
  <c r="AA66" i="1"/>
  <c r="AB66" i="1"/>
  <c r="AC66" i="1"/>
  <c r="AD66" i="1"/>
  <c r="AE66" i="1"/>
  <c r="AF66" i="1"/>
  <c r="AG66" i="1"/>
  <c r="AH66" i="1"/>
  <c r="AI66" i="1"/>
  <c r="F67" i="1"/>
  <c r="G67" i="1"/>
  <c r="H67" i="1"/>
  <c r="I67" i="1"/>
  <c r="J67" i="1"/>
  <c r="K67" i="1"/>
  <c r="L67" i="1"/>
  <c r="M67" i="1"/>
  <c r="N67" i="1"/>
  <c r="O67" i="1"/>
  <c r="P67" i="1"/>
  <c r="Q67" i="1"/>
  <c r="R67" i="1"/>
  <c r="S67" i="1"/>
  <c r="T67" i="1"/>
  <c r="U67" i="1"/>
  <c r="V67" i="1"/>
  <c r="W67" i="1"/>
  <c r="X67" i="1"/>
  <c r="Y67" i="1"/>
  <c r="Z67" i="1"/>
  <c r="AA67" i="1"/>
  <c r="AB67" i="1"/>
  <c r="AC67" i="1"/>
  <c r="AD67" i="1"/>
  <c r="AE67" i="1"/>
  <c r="AF67" i="1"/>
  <c r="AG67" i="1"/>
  <c r="AH67" i="1"/>
  <c r="AI67" i="1"/>
  <c r="AK67" i="1"/>
  <c r="AK64" i="1" l="1"/>
  <c r="AJ64" i="1"/>
  <c r="AJ67" i="1"/>
</calcChain>
</file>

<file path=xl/sharedStrings.xml><?xml version="1.0" encoding="utf-8"?>
<sst xmlns="http://schemas.openxmlformats.org/spreadsheetml/2006/main" count="170" uniqueCount="137">
  <si>
    <t>PLAN STUDIÓW STACJONARNYCH PIERWSZEGO STOPNIA OD ROKU AKADEMICKIEGO 2021/2022</t>
  </si>
  <si>
    <t>WYDZIAŁ FILOLOGICZNY</t>
  </si>
  <si>
    <t>SPECJALNOŚĆ BIZNESOWO-GOSPODARCZA</t>
  </si>
  <si>
    <t>KIERUNEK: ROSJOZNAWSTWO</t>
  </si>
  <si>
    <t>SPECJALNOŚĆ MEDIOZNAWCZA</t>
  </si>
  <si>
    <t>Rozkład godzin</t>
  </si>
  <si>
    <t>Lp.</t>
  </si>
  <si>
    <t>Przedmiot*</t>
  </si>
  <si>
    <t>forma zaliczenia po semestrze</t>
  </si>
  <si>
    <t>I rok</t>
  </si>
  <si>
    <t>II rok</t>
  </si>
  <si>
    <t>III rok</t>
  </si>
  <si>
    <t>Razem godz.</t>
  </si>
  <si>
    <t>Razem ECTS</t>
  </si>
  <si>
    <t>1 semestr</t>
  </si>
  <si>
    <t>2 semestr</t>
  </si>
  <si>
    <t>3 semestr</t>
  </si>
  <si>
    <t>4 semestr</t>
  </si>
  <si>
    <t>5 semestr</t>
  </si>
  <si>
    <t>6 semestr</t>
  </si>
  <si>
    <t>E</t>
  </si>
  <si>
    <t>ZO</t>
  </si>
  <si>
    <t>Z</t>
  </si>
  <si>
    <t>W</t>
  </si>
  <si>
    <t>K</t>
  </si>
  <si>
    <t>ĆW</t>
  </si>
  <si>
    <t>S</t>
  </si>
  <si>
    <t>ECTS</t>
  </si>
  <si>
    <t>A. PRZEDMIOTY KSZTAŁCENIA PODSTAWOWEGO I KIERUNKOWEGO</t>
  </si>
  <si>
    <t>1.</t>
  </si>
  <si>
    <t>Wychowanie fizyczne</t>
  </si>
  <si>
    <t>2, 3</t>
  </si>
  <si>
    <t>2.</t>
  </si>
  <si>
    <t>Praktyczna nauka języka rosyjskiego**</t>
  </si>
  <si>
    <t>2, 4, 6</t>
  </si>
  <si>
    <t>1, 3, 5</t>
  </si>
  <si>
    <t>Praktyczna nauka języka rosyjskiego***</t>
  </si>
  <si>
    <t>3.</t>
  </si>
  <si>
    <t>Praktyczna nauka języka angielskiego</t>
  </si>
  <si>
    <t>2, 4</t>
  </si>
  <si>
    <t>Praktyczna nauka języka ukraińskiego</t>
  </si>
  <si>
    <t>Praktyczna nauka języka niemieckiego</t>
  </si>
  <si>
    <t>4.</t>
  </si>
  <si>
    <t>Seminarium licencjackie</t>
  </si>
  <si>
    <t>5, 6</t>
  </si>
  <si>
    <t>5.</t>
  </si>
  <si>
    <t>Historia Rosji</t>
  </si>
  <si>
    <t>6.</t>
  </si>
  <si>
    <t>7.</t>
  </si>
  <si>
    <t>Wstęp do nauki o kulturze</t>
  </si>
  <si>
    <t>8.</t>
  </si>
  <si>
    <t>Krajoznawstwo</t>
  </si>
  <si>
    <t>9.</t>
  </si>
  <si>
    <t>Polsko-rosyjskie stosunki kulturalne</t>
  </si>
  <si>
    <t>10.</t>
  </si>
  <si>
    <t>Realia społeczno-polityczne współczesnej Rosji</t>
  </si>
  <si>
    <t>11.</t>
  </si>
  <si>
    <t>Kultura rosyjska</t>
  </si>
  <si>
    <t>12.</t>
  </si>
  <si>
    <t>Rosyjska filozofia i myśl społeczna</t>
  </si>
  <si>
    <t>13.</t>
  </si>
  <si>
    <t>Dzieje wierzeń w Rosji</t>
  </si>
  <si>
    <t>14.</t>
  </si>
  <si>
    <t>Wybrane zagadnienia z najnowszej literatury rosyjskiej</t>
  </si>
  <si>
    <t>15.</t>
  </si>
  <si>
    <t>Kanon literatury rosyjskiej</t>
  </si>
  <si>
    <t>2, 3, 4</t>
  </si>
  <si>
    <t>16.</t>
  </si>
  <si>
    <t>Kontrkultura w Rosji</t>
  </si>
  <si>
    <t>17.</t>
  </si>
  <si>
    <t>Kultura masowa w Rosji</t>
  </si>
  <si>
    <t>18.</t>
  </si>
  <si>
    <t>Komunikacja międzykulturowa</t>
  </si>
  <si>
    <t>19.</t>
  </si>
  <si>
    <t>Dyskurs rosyjski</t>
  </si>
  <si>
    <t>20.</t>
  </si>
  <si>
    <t>Wstęp do nauki prawa rosyjskiego</t>
  </si>
  <si>
    <t>21.</t>
  </si>
  <si>
    <t>Podstawy nauki o organizacji</t>
  </si>
  <si>
    <t>22.</t>
  </si>
  <si>
    <t>Strategie public relations i media relations</t>
  </si>
  <si>
    <t>23.</t>
  </si>
  <si>
    <t>Warsztat kreatywnego myślenia</t>
  </si>
  <si>
    <t>24.</t>
  </si>
  <si>
    <t>Wstęp do dyplomacji</t>
  </si>
  <si>
    <t>25.</t>
  </si>
  <si>
    <t xml:space="preserve">Integracja kultur - projekt studencki realizowany w trakcie cyklu studiów </t>
  </si>
  <si>
    <t>26.</t>
  </si>
  <si>
    <t>E-technologia tekstu</t>
  </si>
  <si>
    <t>27.</t>
  </si>
  <si>
    <t>Gatunki kina rosyjskiego</t>
  </si>
  <si>
    <t>28.</t>
  </si>
  <si>
    <t>29.</t>
  </si>
  <si>
    <t>Wykład ogólnouczelniany</t>
  </si>
  <si>
    <t>razem**</t>
  </si>
  <si>
    <t>razem***</t>
  </si>
  <si>
    <t>B1. SPECJALNOŚĆ BIZNESOWO-GOSPODARCZA</t>
  </si>
  <si>
    <t>Rosyjski język biznesu</t>
  </si>
  <si>
    <t>4, 5, 6</t>
  </si>
  <si>
    <t>30.</t>
  </si>
  <si>
    <t>Międzynarodowe stosunki gospodarcze</t>
  </si>
  <si>
    <t>32.</t>
  </si>
  <si>
    <t>Gospodarka rosyjska</t>
  </si>
  <si>
    <t>34.</t>
  </si>
  <si>
    <t>35.</t>
  </si>
  <si>
    <t>Publiczne i prywatne prawo rosyjskie</t>
  </si>
  <si>
    <t>36.</t>
  </si>
  <si>
    <t>Praktyka zawodowa w wymiarze 80 godzin</t>
  </si>
  <si>
    <t>razem</t>
  </si>
  <si>
    <t>B2. SPECJALNOŚĆ MEDIOZNAWCZA</t>
  </si>
  <si>
    <t>37.</t>
  </si>
  <si>
    <t>Teoria komunikacji masowej</t>
  </si>
  <si>
    <t>39.</t>
  </si>
  <si>
    <t>Przekład w komunikowaniu medialnym</t>
  </si>
  <si>
    <t>40.</t>
  </si>
  <si>
    <t>Język środków masowego przekazu</t>
  </si>
  <si>
    <t>41.</t>
  </si>
  <si>
    <t>Systemy medialne i współczesne rosyjskie massmedia</t>
  </si>
  <si>
    <t>42.</t>
  </si>
  <si>
    <t>Stylistyka tekstu prasowego</t>
  </si>
  <si>
    <t>Technologia reklamy</t>
  </si>
  <si>
    <t>4, 5</t>
  </si>
  <si>
    <t>SPECJALNOŚĆ BIZNESOWO-GOSPODARCZA**</t>
  </si>
  <si>
    <t>SPECJALNOŚĆ BIZNESOWO-GOSPODARCZA***</t>
  </si>
  <si>
    <t>SPECJALNOŚĆ MEDIOZNAWCZA**</t>
  </si>
  <si>
    <t>SPECJALNOŚĆ MEDIOZNAWCZA***</t>
  </si>
  <si>
    <t>W trakcie pierwszego roku studiów studenci zobowiązani są do zaliczenia szkolenia z zakresu BiHK i ochrony własności intelektualnej.</t>
  </si>
  <si>
    <t>* kursywą zaznaczono przedmioty do wyboru</t>
  </si>
  <si>
    <t xml:space="preserve">** zajęcia dla grupy zaawansowanej </t>
  </si>
  <si>
    <t>*** zajęcia dla grupy początkującej</t>
  </si>
  <si>
    <t>**** seminarium licencjackie obejmuje przygotowanie pracy dyplomowej</t>
  </si>
  <si>
    <t>31.</t>
  </si>
  <si>
    <t>33.</t>
  </si>
  <si>
    <t>38.</t>
  </si>
  <si>
    <t>Funkcjonowanie przedsiębiorcy na rynkach międzynarodowych</t>
  </si>
  <si>
    <t xml:space="preserve">Podstawy językoznawstwa ogólnego </t>
  </si>
  <si>
    <t>Fakultety kierunkowe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</si>
</sst>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"/>
  </numFmts>
  <fonts count="12" x14ac:knownFonts="1">
    <font>
      <sz val="11"/>
      <color indexed="8"/>
      <name val="Calibri"/>
      <family val="2"/>
      <charset val="238"/>
    </font>
    <font>
      <sz val="8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2"/>
      <name val="Calibri"/>
      <family val="2"/>
      <charset val="238"/>
    </font>
    <font>
      <b/>
      <sz val="11"/>
      <name val="Calibri"/>
      <family val="2"/>
      <charset val="238"/>
    </font>
    <font>
      <sz val="11"/>
      <name val="Calibri"/>
      <family val="2"/>
      <charset val="238"/>
    </font>
    <font>
      <sz val="8"/>
      <name val="Calibri"/>
      <family val="2"/>
      <charset val="238"/>
    </font>
    <font>
      <i/>
      <sz val="10"/>
      <name val="Times New Roman"/>
      <family val="1"/>
    </font>
    <font>
      <i/>
      <sz val="12"/>
      <name val="Times New Roman"/>
      <family val="1"/>
    </font>
    <font>
      <sz val="12"/>
      <name val="Calibri"/>
      <family val="2"/>
      <charset val="238"/>
    </font>
    <font>
      <i/>
      <sz val="12"/>
      <name val="Calibri"/>
      <family val="2"/>
      <charset val="238"/>
    </font>
    <font>
      <sz val="11"/>
      <color indexed="8"/>
      <name val="Calibri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3"/>
        <bgColor indexed="26"/>
      </patternFill>
    </fill>
    <fill>
      <patternFill patternType="solid">
        <fgColor indexed="51"/>
        <bgColor indexed="13"/>
      </patternFill>
    </fill>
    <fill>
      <patternFill patternType="solid">
        <fgColor indexed="40"/>
        <bgColor indexed="49"/>
      </patternFill>
    </fill>
    <fill>
      <patternFill patternType="solid">
        <fgColor indexed="46"/>
        <bgColor indexed="24"/>
      </patternFill>
    </fill>
    <fill>
      <patternFill patternType="solid">
        <fgColor indexed="13"/>
        <bgColor indexed="34"/>
      </patternFill>
    </fill>
    <fill>
      <patternFill patternType="solid">
        <fgColor indexed="50"/>
        <bgColor indexed="51"/>
      </patternFill>
    </fill>
    <fill>
      <patternFill patternType="solid">
        <fgColor indexed="11"/>
        <bgColor indexed="49"/>
      </patternFill>
    </fill>
    <fill>
      <patternFill patternType="solid">
        <fgColor indexed="55"/>
        <bgColor indexed="23"/>
      </patternFill>
    </fill>
    <fill>
      <patternFill patternType="solid">
        <fgColor indexed="52"/>
        <bgColor indexed="51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</borders>
  <cellStyleXfs count="2">
    <xf numFmtId="0" fontId="0" fillId="0" borderId="0"/>
    <xf numFmtId="0" fontId="11" fillId="0" borderId="0"/>
  </cellStyleXfs>
  <cellXfs count="94">
    <xf numFmtId="0" fontId="0" fillId="0" borderId="0" xfId="0"/>
    <xf numFmtId="0" fontId="1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/>
    <xf numFmtId="0" fontId="4" fillId="0" borderId="0" xfId="0" applyFont="1" applyAlignment="1">
      <alignment horizontal="center" vertical="center" wrapText="1"/>
    </xf>
    <xf numFmtId="0" fontId="5" fillId="0" borderId="0" xfId="0" applyFont="1"/>
    <xf numFmtId="0" fontId="6" fillId="0" borderId="1" xfId="0" applyFont="1" applyBorder="1" applyAlignment="1">
      <alignment wrapText="1"/>
    </xf>
    <xf numFmtId="0" fontId="7" fillId="0" borderId="1" xfId="1" applyFont="1" applyBorder="1" applyAlignment="1">
      <alignment vertical="center"/>
    </xf>
    <xf numFmtId="0" fontId="3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 wrapText="1"/>
    </xf>
    <xf numFmtId="0" fontId="3" fillId="6" borderId="5" xfId="0" applyFont="1" applyFill="1" applyBorder="1" applyAlignment="1">
      <alignment horizontal="center" vertical="center" wrapText="1"/>
    </xf>
    <xf numFmtId="0" fontId="3" fillId="7" borderId="5" xfId="0" applyFont="1" applyFill="1" applyBorder="1" applyAlignment="1">
      <alignment horizontal="center" vertical="center" wrapText="1"/>
    </xf>
    <xf numFmtId="0" fontId="3" fillId="8" borderId="5" xfId="0" applyFont="1" applyFill="1" applyBorder="1" applyAlignment="1">
      <alignment horizontal="center" vertical="center" wrapText="1"/>
    </xf>
    <xf numFmtId="0" fontId="3" fillId="9" borderId="5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5" borderId="4" xfId="0" applyFont="1" applyFill="1" applyBorder="1" applyAlignment="1">
      <alignment horizontal="center" vertical="center" wrapText="1"/>
    </xf>
    <xf numFmtId="0" fontId="3" fillId="6" borderId="4" xfId="0" applyFont="1" applyFill="1" applyBorder="1" applyAlignment="1">
      <alignment horizontal="center" vertical="center" wrapText="1"/>
    </xf>
    <xf numFmtId="0" fontId="3" fillId="7" borderId="4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8" borderId="4" xfId="0" applyFont="1" applyFill="1" applyBorder="1" applyAlignment="1">
      <alignment horizontal="center" vertical="center" wrapText="1"/>
    </xf>
    <xf numFmtId="0" fontId="3" fillId="9" borderId="4" xfId="0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/>
    </xf>
    <xf numFmtId="0" fontId="10" fillId="0" borderId="5" xfId="0" applyFont="1" applyBorder="1" applyAlignment="1">
      <alignment horizontal="left" vertical="center" wrapText="1"/>
    </xf>
    <xf numFmtId="0" fontId="9" fillId="5" borderId="5" xfId="0" applyFont="1" applyFill="1" applyBorder="1" applyAlignment="1">
      <alignment horizontal="center" vertical="center" wrapText="1"/>
    </xf>
    <xf numFmtId="0" fontId="9" fillId="6" borderId="5" xfId="0" applyFont="1" applyFill="1" applyBorder="1" applyAlignment="1">
      <alignment horizontal="center" vertical="center" wrapText="1"/>
    </xf>
    <xf numFmtId="0" fontId="9" fillId="7" borderId="5" xfId="0" applyFont="1" applyFill="1" applyBorder="1" applyAlignment="1">
      <alignment horizontal="center" vertical="center" wrapText="1"/>
    </xf>
    <xf numFmtId="0" fontId="9" fillId="4" borderId="5" xfId="0" applyFont="1" applyFill="1" applyBorder="1" applyAlignment="1">
      <alignment horizontal="center" vertical="center" wrapText="1"/>
    </xf>
    <xf numFmtId="0" fontId="9" fillId="8" borderId="5" xfId="0" applyFont="1" applyFill="1" applyBorder="1" applyAlignment="1">
      <alignment horizontal="center" vertical="center" wrapText="1"/>
    </xf>
    <xf numFmtId="0" fontId="9" fillId="9" borderId="5" xfId="0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center" vertical="center"/>
    </xf>
    <xf numFmtId="0" fontId="9" fillId="0" borderId="6" xfId="0" applyFont="1" applyBorder="1" applyAlignment="1">
      <alignment horizontal="left" vertical="center" wrapText="1"/>
    </xf>
    <xf numFmtId="164" fontId="9" fillId="0" borderId="6" xfId="0" applyNumberFormat="1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7" xfId="0" applyFont="1" applyBorder="1" applyAlignment="1">
      <alignment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5" xfId="0" applyFont="1" applyBorder="1" applyAlignment="1">
      <alignment vertical="center" wrapText="1"/>
    </xf>
    <xf numFmtId="0" fontId="9" fillId="5" borderId="7" xfId="0" applyFont="1" applyFill="1" applyBorder="1" applyAlignment="1">
      <alignment horizontal="center" vertical="center" wrapText="1"/>
    </xf>
    <xf numFmtId="0" fontId="9" fillId="6" borderId="7" xfId="0" applyFont="1" applyFill="1" applyBorder="1" applyAlignment="1">
      <alignment horizontal="center" vertical="center" wrapText="1"/>
    </xf>
    <xf numFmtId="0" fontId="9" fillId="7" borderId="7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 wrapText="1"/>
    </xf>
    <xf numFmtId="0" fontId="9" fillId="8" borderId="7" xfId="0" applyFont="1" applyFill="1" applyBorder="1" applyAlignment="1">
      <alignment horizontal="center" vertical="center" wrapText="1"/>
    </xf>
    <xf numFmtId="0" fontId="9" fillId="9" borderId="7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0" xfId="0" applyFont="1"/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11" borderId="9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9" fillId="0" borderId="5" xfId="0" applyFont="1" applyBorder="1" applyAlignment="1">
      <alignment vertical="center"/>
    </xf>
    <xf numFmtId="0" fontId="6" fillId="0" borderId="0" xfId="0" applyFont="1" applyAlignment="1">
      <alignment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3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9" fontId="9" fillId="0" borderId="0" xfId="0" applyNumberFormat="1" applyFont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left" wrapText="1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10" borderId="8" xfId="0" applyFont="1" applyFill="1" applyBorder="1" applyAlignment="1">
      <alignment horizontal="center" vertical="center"/>
    </xf>
    <xf numFmtId="0" fontId="9" fillId="9" borderId="5" xfId="0" applyFont="1" applyFill="1" applyBorder="1" applyAlignment="1">
      <alignment horizontal="center" vertical="center" wrapText="1"/>
    </xf>
    <xf numFmtId="0" fontId="9" fillId="4" borderId="5" xfId="0" applyFont="1" applyFill="1" applyBorder="1" applyAlignment="1">
      <alignment horizontal="center" vertical="center" wrapText="1"/>
    </xf>
    <xf numFmtId="0" fontId="9" fillId="8" borderId="5" xfId="0" applyFont="1" applyFill="1" applyBorder="1" applyAlignment="1">
      <alignment horizontal="center" vertical="center" wrapText="1"/>
    </xf>
    <xf numFmtId="0" fontId="9" fillId="7" borderId="5" xfId="0" applyFont="1" applyFill="1" applyBorder="1" applyAlignment="1">
      <alignment horizontal="center" vertical="center" wrapText="1"/>
    </xf>
    <xf numFmtId="0" fontId="9" fillId="6" borderId="5" xfId="0" applyFont="1" applyFill="1" applyBorder="1" applyAlignment="1">
      <alignment horizontal="center" vertical="center" wrapText="1"/>
    </xf>
    <xf numFmtId="0" fontId="3" fillId="9" borderId="5" xfId="0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/>
    </xf>
    <xf numFmtId="0" fontId="9" fillId="5" borderId="5" xfId="0" applyFont="1" applyFill="1" applyBorder="1" applyAlignment="1">
      <alignment horizontal="center" vertical="center" wrapText="1"/>
    </xf>
    <xf numFmtId="0" fontId="9" fillId="10" borderId="3" xfId="0" applyFont="1" applyFill="1" applyBorder="1" applyAlignment="1">
      <alignment horizontal="center"/>
    </xf>
    <xf numFmtId="0" fontId="8" fillId="0" borderId="1" xfId="1" applyFont="1" applyBorder="1" applyAlignment="1">
      <alignment horizontal="left" vertical="center" wrapText="1"/>
    </xf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 wrapText="1"/>
    </xf>
    <xf numFmtId="0" fontId="3" fillId="6" borderId="5" xfId="0" applyFont="1" applyFill="1" applyBorder="1" applyAlignment="1">
      <alignment horizontal="center" vertical="center" wrapText="1"/>
    </xf>
    <xf numFmtId="0" fontId="3" fillId="7" borderId="5" xfId="0" applyFont="1" applyFill="1" applyBorder="1" applyAlignment="1">
      <alignment horizontal="center" vertical="center" wrapText="1"/>
    </xf>
    <xf numFmtId="0" fontId="3" fillId="8" borderId="5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 vertical="center" wrapText="1"/>
    </xf>
  </cellXfs>
  <cellStyles count="2">
    <cellStyle name="Normalny" xfId="0" builtinId="0"/>
    <cellStyle name="Normalny_Arkusz1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77"/>
  <sheetViews>
    <sheetView tabSelected="1" view="pageBreakPreview" topLeftCell="D1" zoomScale="92" zoomScaleSheetLayoutView="100" workbookViewId="0">
      <selection activeCell="D41" sqref="D41"/>
    </sheetView>
  </sheetViews>
  <sheetFormatPr defaultColWidth="10.90625" defaultRowHeight="14.5" x14ac:dyDescent="0.35"/>
  <cols>
    <col min="1" max="1" width="4.36328125" customWidth="1"/>
    <col min="2" max="2" width="20" style="1" customWidth="1"/>
    <col min="3" max="3" width="5.81640625" style="2" customWidth="1"/>
    <col min="4" max="4" width="5.81640625" style="3" customWidth="1"/>
    <col min="5" max="5" width="6.453125" style="3" customWidth="1"/>
    <col min="6" max="6" width="5" style="3" customWidth="1"/>
    <col min="7" max="7" width="5.453125" style="3" customWidth="1"/>
    <col min="8" max="8" width="4.6328125" style="3" customWidth="1"/>
    <col min="9" max="9" width="4.453125" style="3" customWidth="1"/>
    <col min="10" max="10" width="5.36328125" style="3" customWidth="1"/>
    <col min="11" max="11" width="6.1796875" style="3" customWidth="1"/>
    <col min="12" max="13" width="4.81640625" style="3" customWidth="1"/>
    <col min="14" max="14" width="4.453125" style="3" customWidth="1"/>
    <col min="15" max="15" width="5.1796875" style="3" customWidth="1"/>
    <col min="16" max="16" width="4.6328125" style="3" customWidth="1"/>
    <col min="17" max="17" width="4.81640625" style="3" customWidth="1"/>
    <col min="18" max="18" width="4.6328125" style="3" customWidth="1"/>
    <col min="19" max="19" width="4.81640625" style="3" customWidth="1"/>
    <col min="20" max="20" width="5.81640625" style="3" customWidth="1"/>
    <col min="21" max="21" width="5.453125" style="3" customWidth="1"/>
    <col min="22" max="22" width="5.1796875" style="3" customWidth="1"/>
    <col min="23" max="23" width="4.81640625" style="3" customWidth="1"/>
    <col min="24" max="24" width="5" style="3" customWidth="1"/>
    <col min="25" max="25" width="6.36328125" style="3" customWidth="1"/>
    <col min="26" max="27" width="4.81640625" style="3" customWidth="1"/>
    <col min="28" max="28" width="4.6328125" style="3" customWidth="1"/>
    <col min="29" max="29" width="4.81640625" style="3" customWidth="1"/>
    <col min="30" max="30" width="6.1796875" style="3" customWidth="1"/>
    <col min="31" max="31" width="5.36328125" style="3" customWidth="1"/>
    <col min="32" max="32" width="4.81640625" style="3" customWidth="1"/>
    <col min="33" max="33" width="5.6328125" style="3" customWidth="1"/>
    <col min="34" max="34" width="5.1796875" style="3" customWidth="1"/>
    <col min="35" max="35" width="6" style="3" customWidth="1"/>
    <col min="36" max="36" width="8.6328125" style="3" customWidth="1"/>
    <col min="37" max="37" width="8.453125" style="3" customWidth="1"/>
    <col min="38" max="256" width="8.81640625" customWidth="1"/>
  </cols>
  <sheetData>
    <row r="1" spans="1:37" ht="15.5" x14ac:dyDescent="0.35">
      <c r="A1" s="92" t="s">
        <v>0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  <c r="AG1" s="92"/>
      <c r="AH1" s="92"/>
      <c r="AI1" s="92"/>
      <c r="AJ1" s="92"/>
      <c r="AK1" s="92"/>
    </row>
    <row r="2" spans="1:37" ht="15.5" x14ac:dyDescent="0.35">
      <c r="A2" s="92"/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</row>
    <row r="3" spans="1:37" ht="18.75" customHeight="1" x14ac:dyDescent="0.35">
      <c r="A3" s="4"/>
      <c r="B3" s="93" t="s">
        <v>1</v>
      </c>
      <c r="C3" s="93"/>
      <c r="D3" s="93"/>
      <c r="E3" s="93"/>
      <c r="F3" s="93"/>
      <c r="G3" s="93"/>
      <c r="H3" s="93"/>
      <c r="I3" s="93"/>
      <c r="J3" s="93"/>
      <c r="K3" s="5"/>
      <c r="L3" s="5"/>
      <c r="M3" s="5"/>
      <c r="N3" s="5"/>
      <c r="O3" s="93" t="s">
        <v>2</v>
      </c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93"/>
      <c r="AC3" s="93"/>
      <c r="AD3" s="93"/>
      <c r="AE3" s="93"/>
      <c r="AF3" s="93"/>
      <c r="AG3" s="93"/>
      <c r="AH3" s="93"/>
      <c r="AI3" s="93"/>
      <c r="AJ3" s="93"/>
      <c r="AK3" s="93"/>
    </row>
    <row r="4" spans="1:37" ht="18.75" customHeight="1" x14ac:dyDescent="0.35">
      <c r="A4" s="4"/>
      <c r="B4" s="93" t="s">
        <v>3</v>
      </c>
      <c r="C4" s="93"/>
      <c r="D4" s="93"/>
      <c r="E4" s="93"/>
      <c r="F4" s="93"/>
      <c r="G4" s="93"/>
      <c r="H4" s="93"/>
      <c r="I4" s="93"/>
      <c r="J4" s="93"/>
      <c r="K4" s="5"/>
      <c r="L4" s="5"/>
      <c r="M4" s="5"/>
      <c r="N4" s="5"/>
      <c r="O4" s="93" t="s">
        <v>4</v>
      </c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  <c r="AA4" s="93"/>
      <c r="AB4" s="93"/>
      <c r="AC4" s="93"/>
      <c r="AD4" s="93"/>
      <c r="AE4" s="93"/>
      <c r="AF4" s="93"/>
      <c r="AG4" s="93"/>
      <c r="AH4" s="93"/>
      <c r="AI4" s="93"/>
      <c r="AJ4" s="93"/>
      <c r="AK4" s="93"/>
    </row>
    <row r="5" spans="1:37" ht="40.5" customHeight="1" x14ac:dyDescent="0.35">
      <c r="A5" s="6"/>
      <c r="B5" s="7"/>
      <c r="C5" s="7"/>
      <c r="D5" s="7"/>
      <c r="E5" s="8"/>
      <c r="F5" s="8"/>
      <c r="G5" s="8"/>
      <c r="H5" s="8"/>
      <c r="I5" s="8"/>
      <c r="J5" s="8"/>
      <c r="K5" s="8"/>
      <c r="L5" s="8"/>
      <c r="M5" s="8"/>
      <c r="N5" s="8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  <c r="AD5" s="80"/>
      <c r="AE5" s="80"/>
      <c r="AF5" s="80"/>
      <c r="AG5" s="80"/>
      <c r="AH5" s="80"/>
      <c r="AI5" s="80"/>
      <c r="AJ5" s="80"/>
      <c r="AK5" s="80"/>
    </row>
    <row r="6" spans="1:37" ht="15.5" customHeight="1" x14ac:dyDescent="0.35">
      <c r="A6" s="81"/>
      <c r="B6" s="81"/>
      <c r="C6" s="81"/>
      <c r="D6" s="81"/>
      <c r="E6" s="81"/>
      <c r="F6" s="82" t="s">
        <v>5</v>
      </c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</row>
    <row r="7" spans="1:37" ht="30" customHeight="1" x14ac:dyDescent="0.35">
      <c r="A7" s="83" t="s">
        <v>6</v>
      </c>
      <c r="B7" s="84" t="s">
        <v>7</v>
      </c>
      <c r="C7" s="69" t="s">
        <v>8</v>
      </c>
      <c r="D7" s="69"/>
      <c r="E7" s="69"/>
      <c r="F7" s="85" t="s">
        <v>9</v>
      </c>
      <c r="G7" s="85"/>
      <c r="H7" s="85"/>
      <c r="I7" s="85"/>
      <c r="J7" s="85"/>
      <c r="K7" s="85"/>
      <c r="L7" s="85"/>
      <c r="M7" s="85"/>
      <c r="N7" s="85"/>
      <c r="O7" s="85"/>
      <c r="P7" s="86" t="s">
        <v>10</v>
      </c>
      <c r="Q7" s="86"/>
      <c r="R7" s="86"/>
      <c r="S7" s="86"/>
      <c r="T7" s="86"/>
      <c r="U7" s="86"/>
      <c r="V7" s="86"/>
      <c r="W7" s="86"/>
      <c r="X7" s="86"/>
      <c r="Y7" s="86"/>
      <c r="Z7" s="87" t="s">
        <v>11</v>
      </c>
      <c r="AA7" s="87"/>
      <c r="AB7" s="87"/>
      <c r="AC7" s="87"/>
      <c r="AD7" s="87"/>
      <c r="AE7" s="87"/>
      <c r="AF7" s="87"/>
      <c r="AG7" s="87"/>
      <c r="AH7" s="87"/>
      <c r="AI7" s="87"/>
      <c r="AJ7" s="84" t="s">
        <v>12</v>
      </c>
      <c r="AK7" s="84" t="s">
        <v>13</v>
      </c>
    </row>
    <row r="8" spans="1:37" s="17" customFormat="1" ht="22.5" customHeight="1" x14ac:dyDescent="0.35">
      <c r="A8" s="83"/>
      <c r="B8" s="84"/>
      <c r="C8" s="69"/>
      <c r="D8" s="69"/>
      <c r="E8" s="69"/>
      <c r="F8" s="88" t="s">
        <v>14</v>
      </c>
      <c r="G8" s="88"/>
      <c r="H8" s="88"/>
      <c r="I8" s="88"/>
      <c r="J8" s="88"/>
      <c r="K8" s="89" t="s">
        <v>15</v>
      </c>
      <c r="L8" s="89"/>
      <c r="M8" s="89"/>
      <c r="N8" s="89"/>
      <c r="O8" s="89"/>
      <c r="P8" s="90" t="s">
        <v>16</v>
      </c>
      <c r="Q8" s="90"/>
      <c r="R8" s="90"/>
      <c r="S8" s="90"/>
      <c r="T8" s="90"/>
      <c r="U8" s="87" t="s">
        <v>17</v>
      </c>
      <c r="V8" s="87"/>
      <c r="W8" s="87"/>
      <c r="X8" s="87"/>
      <c r="Y8" s="87"/>
      <c r="Z8" s="91" t="s">
        <v>18</v>
      </c>
      <c r="AA8" s="91"/>
      <c r="AB8" s="91"/>
      <c r="AC8" s="91"/>
      <c r="AD8" s="91"/>
      <c r="AE8" s="76" t="s">
        <v>19</v>
      </c>
      <c r="AF8" s="76"/>
      <c r="AG8" s="76"/>
      <c r="AH8" s="76"/>
      <c r="AI8" s="76"/>
      <c r="AJ8" s="84"/>
      <c r="AK8" s="84"/>
    </row>
    <row r="9" spans="1:37" s="17" customFormat="1" ht="15.5" x14ac:dyDescent="0.35">
      <c r="A9" s="83"/>
      <c r="B9" s="84"/>
      <c r="C9" s="9" t="s">
        <v>20</v>
      </c>
      <c r="D9" s="9" t="s">
        <v>21</v>
      </c>
      <c r="E9" s="9" t="s">
        <v>22</v>
      </c>
      <c r="F9" s="18" t="s">
        <v>23</v>
      </c>
      <c r="G9" s="18" t="s">
        <v>24</v>
      </c>
      <c r="H9" s="18" t="s">
        <v>25</v>
      </c>
      <c r="I9" s="18" t="s">
        <v>26</v>
      </c>
      <c r="J9" s="18" t="s">
        <v>27</v>
      </c>
      <c r="K9" s="19" t="s">
        <v>23</v>
      </c>
      <c r="L9" s="19" t="s">
        <v>24</v>
      </c>
      <c r="M9" s="19" t="s">
        <v>25</v>
      </c>
      <c r="N9" s="19" t="s">
        <v>26</v>
      </c>
      <c r="O9" s="19" t="s">
        <v>27</v>
      </c>
      <c r="P9" s="20" t="s">
        <v>23</v>
      </c>
      <c r="Q9" s="20" t="s">
        <v>24</v>
      </c>
      <c r="R9" s="20" t="s">
        <v>25</v>
      </c>
      <c r="S9" s="20" t="s">
        <v>26</v>
      </c>
      <c r="T9" s="20" t="s">
        <v>27</v>
      </c>
      <c r="U9" s="21" t="s">
        <v>23</v>
      </c>
      <c r="V9" s="21" t="s">
        <v>24</v>
      </c>
      <c r="W9" s="21" t="s">
        <v>25</v>
      </c>
      <c r="X9" s="21" t="s">
        <v>26</v>
      </c>
      <c r="Y9" s="21" t="s">
        <v>27</v>
      </c>
      <c r="Z9" s="22" t="s">
        <v>23</v>
      </c>
      <c r="AA9" s="22" t="s">
        <v>24</v>
      </c>
      <c r="AB9" s="22" t="s">
        <v>25</v>
      </c>
      <c r="AC9" s="22" t="s">
        <v>26</v>
      </c>
      <c r="AD9" s="22" t="s">
        <v>27</v>
      </c>
      <c r="AE9" s="23" t="s">
        <v>23</v>
      </c>
      <c r="AF9" s="23" t="s">
        <v>24</v>
      </c>
      <c r="AG9" s="23" t="s">
        <v>25</v>
      </c>
      <c r="AH9" s="23" t="s">
        <v>26</v>
      </c>
      <c r="AI9" s="23" t="s">
        <v>27</v>
      </c>
      <c r="AJ9" s="84"/>
      <c r="AK9" s="84"/>
    </row>
    <row r="10" spans="1:37" ht="15.5" x14ac:dyDescent="0.35">
      <c r="A10" s="79" t="s">
        <v>28</v>
      </c>
      <c r="B10" s="79"/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79"/>
      <c r="AC10" s="79"/>
      <c r="AD10" s="79"/>
      <c r="AE10" s="79"/>
      <c r="AF10" s="79"/>
      <c r="AG10" s="79"/>
      <c r="AH10" s="79"/>
      <c r="AI10" s="79"/>
      <c r="AJ10" s="79"/>
      <c r="AK10" s="79"/>
    </row>
    <row r="11" spans="1:37" ht="15.5" x14ac:dyDescent="0.35">
      <c r="A11" s="24" t="s">
        <v>29</v>
      </c>
      <c r="B11" s="25" t="s">
        <v>30</v>
      </c>
      <c r="C11" s="10"/>
      <c r="D11" s="10"/>
      <c r="E11" s="10" t="s">
        <v>31</v>
      </c>
      <c r="F11" s="26"/>
      <c r="G11" s="26"/>
      <c r="H11" s="26"/>
      <c r="I11" s="26"/>
      <c r="J11" s="26"/>
      <c r="K11" s="27"/>
      <c r="L11" s="27"/>
      <c r="M11" s="27">
        <v>30</v>
      </c>
      <c r="N11" s="27"/>
      <c r="O11" s="27">
        <v>0</v>
      </c>
      <c r="P11" s="28"/>
      <c r="Q11" s="28"/>
      <c r="R11" s="28">
        <v>30</v>
      </c>
      <c r="S11" s="28"/>
      <c r="T11" s="28">
        <v>0</v>
      </c>
      <c r="U11" s="29"/>
      <c r="V11" s="29"/>
      <c r="W11" s="29"/>
      <c r="X11" s="29"/>
      <c r="Y11" s="29"/>
      <c r="Z11" s="30"/>
      <c r="AA11" s="30"/>
      <c r="AB11" s="30"/>
      <c r="AC11" s="30"/>
      <c r="AD11" s="30"/>
      <c r="AE11" s="31"/>
      <c r="AF11" s="31"/>
      <c r="AG11" s="31"/>
      <c r="AH11" s="31"/>
      <c r="AI11" s="31"/>
      <c r="AJ11" s="10">
        <f>F11+G11+H11+I11+K11+L11+N11+M11+P11+Q11+R11+S11+U11+V11+W11+X11+Z11+AA11+AB11+AC11+AE11+AF11+AG11+AH11</f>
        <v>60</v>
      </c>
      <c r="AK11" s="10">
        <f>J11+O11+T11+Y11+AD11+AI11</f>
        <v>0</v>
      </c>
    </row>
    <row r="12" spans="1:37" ht="31" x14ac:dyDescent="0.35">
      <c r="A12" s="77" t="s">
        <v>32</v>
      </c>
      <c r="B12" s="32" t="s">
        <v>33</v>
      </c>
      <c r="C12" s="69" t="s">
        <v>34</v>
      </c>
      <c r="D12" s="69" t="s">
        <v>35</v>
      </c>
      <c r="E12" s="69" t="s">
        <v>34</v>
      </c>
      <c r="F12" s="26"/>
      <c r="G12" s="26"/>
      <c r="H12" s="26">
        <v>150</v>
      </c>
      <c r="I12" s="26"/>
      <c r="J12" s="26">
        <v>14</v>
      </c>
      <c r="K12" s="27"/>
      <c r="L12" s="27"/>
      <c r="M12" s="27">
        <v>120</v>
      </c>
      <c r="N12" s="27"/>
      <c r="O12" s="27">
        <v>11</v>
      </c>
      <c r="P12" s="28"/>
      <c r="Q12" s="28"/>
      <c r="R12" s="28">
        <v>150</v>
      </c>
      <c r="S12" s="28"/>
      <c r="T12" s="28">
        <v>10</v>
      </c>
      <c r="U12" s="29"/>
      <c r="V12" s="29"/>
      <c r="W12" s="29">
        <v>120</v>
      </c>
      <c r="X12" s="29"/>
      <c r="Y12" s="29">
        <v>9</v>
      </c>
      <c r="Z12" s="30"/>
      <c r="AA12" s="30"/>
      <c r="AB12" s="30">
        <v>90</v>
      </c>
      <c r="AC12" s="30"/>
      <c r="AD12" s="30">
        <v>6</v>
      </c>
      <c r="AE12" s="31"/>
      <c r="AF12" s="31"/>
      <c r="AG12" s="31">
        <v>90</v>
      </c>
      <c r="AH12" s="31"/>
      <c r="AI12" s="31">
        <v>7</v>
      </c>
      <c r="AJ12" s="10">
        <f>F12+G12+H12+I12+K12+L12+N12+M12+P12+Q12+R12+S12+U12+V12+W12+X12+Z12+AA12+AB12+AC12+AE12+AF12+AG12+AH12</f>
        <v>720</v>
      </c>
      <c r="AK12" s="10">
        <f>J12+O12+T12+Y12+AD12+AI12</f>
        <v>57</v>
      </c>
    </row>
    <row r="13" spans="1:37" ht="46.5" x14ac:dyDescent="0.35">
      <c r="A13" s="77"/>
      <c r="B13" s="32" t="s">
        <v>36</v>
      </c>
      <c r="C13" s="69"/>
      <c r="D13" s="69"/>
      <c r="E13" s="69"/>
      <c r="F13" s="26"/>
      <c r="G13" s="26"/>
      <c r="H13" s="26">
        <v>210</v>
      </c>
      <c r="I13" s="26"/>
      <c r="J13" s="26">
        <v>14</v>
      </c>
      <c r="K13" s="27"/>
      <c r="L13" s="27"/>
      <c r="M13" s="27">
        <v>150</v>
      </c>
      <c r="N13" s="27"/>
      <c r="O13" s="27">
        <v>11</v>
      </c>
      <c r="P13" s="28"/>
      <c r="Q13" s="28"/>
      <c r="R13" s="28">
        <v>150</v>
      </c>
      <c r="S13" s="28"/>
      <c r="T13" s="28">
        <v>10</v>
      </c>
      <c r="U13" s="29"/>
      <c r="V13" s="29"/>
      <c r="W13" s="29">
        <v>120</v>
      </c>
      <c r="X13" s="29"/>
      <c r="Y13" s="29">
        <v>9</v>
      </c>
      <c r="Z13" s="30"/>
      <c r="AA13" s="30"/>
      <c r="AB13" s="30">
        <v>90</v>
      </c>
      <c r="AC13" s="30"/>
      <c r="AD13" s="30">
        <v>6</v>
      </c>
      <c r="AE13" s="31"/>
      <c r="AF13" s="31"/>
      <c r="AG13" s="31">
        <v>90</v>
      </c>
      <c r="AH13" s="31"/>
      <c r="AI13" s="31">
        <v>7</v>
      </c>
      <c r="AJ13" s="10">
        <f>F13+G13+H13+I13+K13+L13+N13+M13+P13+Q13+R13+S13+U13+V13+W13+X13+Z13+AA13+AB13+AC13+AE13+AF13+AG13+AH13</f>
        <v>810</v>
      </c>
      <c r="AK13" s="10">
        <f>J13+O13+T13+Y13+AD13+AI13</f>
        <v>57</v>
      </c>
    </row>
    <row r="14" spans="1:37" ht="31" x14ac:dyDescent="0.35">
      <c r="A14" s="77" t="s">
        <v>37</v>
      </c>
      <c r="B14" s="25" t="s">
        <v>38</v>
      </c>
      <c r="C14" s="69" t="s">
        <v>39</v>
      </c>
      <c r="D14" s="69" t="s">
        <v>35</v>
      </c>
      <c r="E14" s="69" t="s">
        <v>39</v>
      </c>
      <c r="F14" s="78"/>
      <c r="G14" s="78"/>
      <c r="H14" s="78">
        <v>30</v>
      </c>
      <c r="I14" s="78"/>
      <c r="J14" s="78">
        <v>2</v>
      </c>
      <c r="K14" s="75"/>
      <c r="L14" s="75"/>
      <c r="M14" s="75">
        <v>30</v>
      </c>
      <c r="N14" s="75"/>
      <c r="O14" s="75">
        <v>3</v>
      </c>
      <c r="P14" s="74"/>
      <c r="Q14" s="74"/>
      <c r="R14" s="74">
        <v>30</v>
      </c>
      <c r="S14" s="74"/>
      <c r="T14" s="74">
        <v>2</v>
      </c>
      <c r="U14" s="72"/>
      <c r="V14" s="72"/>
      <c r="W14" s="72">
        <v>30</v>
      </c>
      <c r="X14" s="72"/>
      <c r="Y14" s="72">
        <v>3</v>
      </c>
      <c r="Z14" s="73"/>
      <c r="AA14" s="73"/>
      <c r="AB14" s="73">
        <v>30</v>
      </c>
      <c r="AC14" s="73"/>
      <c r="AD14" s="73">
        <v>2</v>
      </c>
      <c r="AE14" s="71"/>
      <c r="AF14" s="71"/>
      <c r="AG14" s="71"/>
      <c r="AH14" s="71"/>
      <c r="AI14" s="71"/>
      <c r="AJ14" s="69">
        <f>F14+G14+H14+I14+K14+L14+N14+M14+P14+Q14+R14+S14+U14+V14+W14+X14+Z14+AA14+AB14+AC14+AE14+AF14+AG14+AH14</f>
        <v>150</v>
      </c>
      <c r="AK14" s="69">
        <f>J14+O14+T14+Y14+AD14+AI14</f>
        <v>12</v>
      </c>
    </row>
    <row r="15" spans="1:37" ht="31" x14ac:dyDescent="0.35">
      <c r="A15" s="77"/>
      <c r="B15" s="25" t="s">
        <v>40</v>
      </c>
      <c r="C15" s="69"/>
      <c r="D15" s="69"/>
      <c r="E15" s="69"/>
      <c r="F15" s="78"/>
      <c r="G15" s="78"/>
      <c r="H15" s="78"/>
      <c r="I15" s="78"/>
      <c r="J15" s="78"/>
      <c r="K15" s="75"/>
      <c r="L15" s="75"/>
      <c r="M15" s="75"/>
      <c r="N15" s="75"/>
      <c r="O15" s="75"/>
      <c r="P15" s="74"/>
      <c r="Q15" s="74"/>
      <c r="R15" s="74"/>
      <c r="S15" s="74"/>
      <c r="T15" s="74"/>
      <c r="U15" s="72"/>
      <c r="V15" s="72"/>
      <c r="W15" s="72"/>
      <c r="X15" s="72"/>
      <c r="Y15" s="72"/>
      <c r="Z15" s="73"/>
      <c r="AA15" s="73"/>
      <c r="AB15" s="73"/>
      <c r="AC15" s="73"/>
      <c r="AD15" s="73"/>
      <c r="AE15" s="71"/>
      <c r="AF15" s="71"/>
      <c r="AG15" s="71"/>
      <c r="AH15" s="71"/>
      <c r="AI15" s="71"/>
      <c r="AJ15" s="69"/>
      <c r="AK15" s="69"/>
    </row>
    <row r="16" spans="1:37" ht="31" x14ac:dyDescent="0.35">
      <c r="A16" s="77"/>
      <c r="B16" s="25" t="s">
        <v>41</v>
      </c>
      <c r="C16" s="69"/>
      <c r="D16" s="69"/>
      <c r="E16" s="69"/>
      <c r="F16" s="78"/>
      <c r="G16" s="78"/>
      <c r="H16" s="78"/>
      <c r="I16" s="78"/>
      <c r="J16" s="78"/>
      <c r="K16" s="75"/>
      <c r="L16" s="75"/>
      <c r="M16" s="75"/>
      <c r="N16" s="75"/>
      <c r="O16" s="75"/>
      <c r="P16" s="74"/>
      <c r="Q16" s="74"/>
      <c r="R16" s="74"/>
      <c r="S16" s="74"/>
      <c r="T16" s="74"/>
      <c r="U16" s="72"/>
      <c r="V16" s="72"/>
      <c r="W16" s="72"/>
      <c r="X16" s="72"/>
      <c r="Y16" s="72"/>
      <c r="Z16" s="73"/>
      <c r="AA16" s="73"/>
      <c r="AB16" s="73"/>
      <c r="AC16" s="73"/>
      <c r="AD16" s="73"/>
      <c r="AE16" s="71"/>
      <c r="AF16" s="71"/>
      <c r="AG16" s="71"/>
      <c r="AH16" s="71"/>
      <c r="AI16" s="71"/>
      <c r="AJ16" s="69"/>
      <c r="AK16" s="69"/>
    </row>
    <row r="17" spans="1:37" ht="31" x14ac:dyDescent="0.35">
      <c r="A17" s="24" t="s">
        <v>42</v>
      </c>
      <c r="B17" s="25" t="s">
        <v>43</v>
      </c>
      <c r="C17" s="10"/>
      <c r="D17" s="10"/>
      <c r="E17" s="10" t="s">
        <v>44</v>
      </c>
      <c r="F17" s="26"/>
      <c r="G17" s="26"/>
      <c r="H17" s="26"/>
      <c r="I17" s="26"/>
      <c r="J17" s="26"/>
      <c r="K17" s="27"/>
      <c r="L17" s="27"/>
      <c r="M17" s="27"/>
      <c r="N17" s="27"/>
      <c r="O17" s="27"/>
      <c r="P17" s="28"/>
      <c r="Q17" s="28"/>
      <c r="R17" s="28"/>
      <c r="S17" s="28"/>
      <c r="T17" s="28"/>
      <c r="U17" s="29"/>
      <c r="V17" s="29"/>
      <c r="W17" s="29"/>
      <c r="X17" s="29"/>
      <c r="Y17" s="29"/>
      <c r="Z17" s="30"/>
      <c r="AA17" s="30"/>
      <c r="AB17" s="30"/>
      <c r="AC17" s="30">
        <v>30</v>
      </c>
      <c r="AD17" s="30">
        <v>8</v>
      </c>
      <c r="AE17" s="31"/>
      <c r="AF17" s="31"/>
      <c r="AG17" s="31"/>
      <c r="AH17" s="31">
        <v>30</v>
      </c>
      <c r="AI17" s="31">
        <v>14</v>
      </c>
      <c r="AJ17" s="10">
        <f>F17+G17+H17+I17+K17+L17+N17+M17+P17+Q17+R17+S17+U17+V17+W17+X17+Z17+AA17+AB17+AC17+AE17+AF17+AG17+AH17</f>
        <v>60</v>
      </c>
      <c r="AK17" s="10">
        <f>J17+O17+T17+Y17+AD17+AI17</f>
        <v>22</v>
      </c>
    </row>
    <row r="18" spans="1:37" ht="15.5" x14ac:dyDescent="0.35">
      <c r="A18" s="33" t="s">
        <v>45</v>
      </c>
      <c r="B18" s="34" t="s">
        <v>46</v>
      </c>
      <c r="C18" s="10">
        <v>2</v>
      </c>
      <c r="D18" s="10">
        <v>1</v>
      </c>
      <c r="E18" s="10"/>
      <c r="F18" s="26">
        <v>30</v>
      </c>
      <c r="G18" s="26"/>
      <c r="H18" s="26"/>
      <c r="I18" s="26"/>
      <c r="J18" s="26">
        <v>2</v>
      </c>
      <c r="K18" s="27">
        <v>30</v>
      </c>
      <c r="L18" s="27"/>
      <c r="M18" s="27"/>
      <c r="N18" s="27"/>
      <c r="O18" s="27">
        <v>3</v>
      </c>
      <c r="P18" s="28"/>
      <c r="Q18" s="28"/>
      <c r="R18" s="28"/>
      <c r="S18" s="28"/>
      <c r="T18" s="28"/>
      <c r="U18" s="29"/>
      <c r="V18" s="29"/>
      <c r="W18" s="29"/>
      <c r="X18" s="29"/>
      <c r="Y18" s="29"/>
      <c r="Z18" s="30"/>
      <c r="AA18" s="30"/>
      <c r="AB18" s="30"/>
      <c r="AC18" s="30"/>
      <c r="AD18" s="30"/>
      <c r="AE18" s="31"/>
      <c r="AF18" s="31"/>
      <c r="AG18" s="31"/>
      <c r="AH18" s="31"/>
      <c r="AI18" s="31"/>
      <c r="AJ18" s="63">
        <f>F18+G18+H18+I18+K18+L18+N18+M18+P18+Q18+R18+S18+U18+V18+W18+X18+Z18+AA18+AB18+AC18+AE18+AF18+AG18+AH18</f>
        <v>60</v>
      </c>
      <c r="AK18" s="63">
        <f>J18+O18+T18+Y18+AD18+AI18</f>
        <v>5</v>
      </c>
    </row>
    <row r="19" spans="1:37" ht="46.5" x14ac:dyDescent="0.35">
      <c r="A19" s="35" t="s">
        <v>47</v>
      </c>
      <c r="B19" s="34" t="s">
        <v>135</v>
      </c>
      <c r="C19" s="10"/>
      <c r="D19" s="10">
        <v>1</v>
      </c>
      <c r="E19" s="10"/>
      <c r="F19" s="26">
        <v>15</v>
      </c>
      <c r="G19" s="26"/>
      <c r="H19" s="26"/>
      <c r="I19" s="26"/>
      <c r="J19" s="26">
        <v>1</v>
      </c>
      <c r="K19" s="27"/>
      <c r="L19" s="27"/>
      <c r="M19" s="27"/>
      <c r="N19" s="27"/>
      <c r="O19" s="27"/>
      <c r="P19" s="28"/>
      <c r="Q19" s="28"/>
      <c r="R19" s="28"/>
      <c r="S19" s="28"/>
      <c r="T19" s="28"/>
      <c r="U19" s="29"/>
      <c r="V19" s="29"/>
      <c r="W19" s="29"/>
      <c r="X19" s="29"/>
      <c r="Y19" s="29"/>
      <c r="Z19" s="30"/>
      <c r="AA19" s="30"/>
      <c r="AB19" s="30"/>
      <c r="AC19" s="30"/>
      <c r="AD19" s="30"/>
      <c r="AE19" s="31"/>
      <c r="AF19" s="31"/>
      <c r="AG19" s="31"/>
      <c r="AH19" s="31"/>
      <c r="AI19" s="31"/>
      <c r="AJ19" s="63">
        <f>F19+G19+H19+I19+K19+L19+N19+M19+P19+Q19+R19+S19+U19+V19+W19+X19+Z19+AA19+AB19+AC19+AE19+AF19+AG19+AH19</f>
        <v>15</v>
      </c>
      <c r="AK19" s="63">
        <f>J19+O19+T19+Y19+AD19+AI19</f>
        <v>1</v>
      </c>
    </row>
    <row r="20" spans="1:37" ht="31" x14ac:dyDescent="0.35">
      <c r="A20" s="65" t="s">
        <v>48</v>
      </c>
      <c r="B20" s="64" t="s">
        <v>49</v>
      </c>
      <c r="C20" s="10"/>
      <c r="D20" s="10">
        <v>1</v>
      </c>
      <c r="E20" s="10"/>
      <c r="F20" s="26">
        <v>15</v>
      </c>
      <c r="G20" s="26"/>
      <c r="H20" s="26"/>
      <c r="I20" s="26"/>
      <c r="J20" s="26">
        <v>1</v>
      </c>
      <c r="K20" s="27"/>
      <c r="L20" s="27"/>
      <c r="M20" s="27"/>
      <c r="N20" s="27"/>
      <c r="O20" s="27"/>
      <c r="P20" s="28"/>
      <c r="Q20" s="28"/>
      <c r="R20" s="28"/>
      <c r="S20" s="28"/>
      <c r="T20" s="28"/>
      <c r="U20" s="29"/>
      <c r="V20" s="29"/>
      <c r="W20" s="29"/>
      <c r="X20" s="29"/>
      <c r="Y20" s="29"/>
      <c r="Z20" s="30"/>
      <c r="AA20" s="30"/>
      <c r="AB20" s="30"/>
      <c r="AC20" s="30"/>
      <c r="AD20" s="30"/>
      <c r="AE20" s="31"/>
      <c r="AF20" s="31"/>
      <c r="AG20" s="31"/>
      <c r="AH20" s="31"/>
      <c r="AI20" s="31"/>
      <c r="AJ20" s="63">
        <f>F20+G20+H20+I20+K20+L20+N20+M20+P20+Q20+R20+S20+U20+V20+W20+X20+Z20+AA20+AB20+AC20+AE20+AF20+AG20+AH20</f>
        <v>15</v>
      </c>
      <c r="AK20" s="63">
        <f>J20+O20+T20+Y20+AD20+AI20</f>
        <v>1</v>
      </c>
    </row>
    <row r="21" spans="1:37" ht="15.5" x14ac:dyDescent="0.35">
      <c r="A21" s="36" t="s">
        <v>50</v>
      </c>
      <c r="B21" s="37" t="s">
        <v>51</v>
      </c>
      <c r="C21" s="38"/>
      <c r="D21" s="38">
        <v>4</v>
      </c>
      <c r="E21" s="38"/>
      <c r="F21" s="26"/>
      <c r="G21" s="26"/>
      <c r="H21" s="26"/>
      <c r="I21" s="26"/>
      <c r="J21" s="26"/>
      <c r="K21" s="27"/>
      <c r="L21" s="27"/>
      <c r="M21" s="27"/>
      <c r="N21" s="27"/>
      <c r="O21" s="27"/>
      <c r="P21" s="28"/>
      <c r="Q21" s="28"/>
      <c r="R21" s="28"/>
      <c r="S21" s="28"/>
      <c r="T21" s="28"/>
      <c r="U21" s="29">
        <v>30</v>
      </c>
      <c r="V21" s="29"/>
      <c r="W21" s="29"/>
      <c r="X21" s="29"/>
      <c r="Y21" s="29">
        <v>2</v>
      </c>
      <c r="Z21" s="30"/>
      <c r="AA21" s="30"/>
      <c r="AB21" s="30"/>
      <c r="AC21" s="30"/>
      <c r="AD21" s="30"/>
      <c r="AE21" s="31"/>
      <c r="AF21" s="31"/>
      <c r="AG21" s="31"/>
      <c r="AH21" s="31"/>
      <c r="AI21" s="31"/>
      <c r="AJ21" s="38">
        <f t="shared" ref="AJ21:AJ41" si="0">F21+G21+H21+I21+K21+L21+N21+M21+P21+Q21+R21+S21+U21+V21+W21+X21+Z21+AA21+AB21+AC21+AE21+AF21+AG21+AH21</f>
        <v>30</v>
      </c>
      <c r="AK21" s="38">
        <f t="shared" ref="AK21:AK41" si="1">J21+O21+T21+Y21+AD21+AI21</f>
        <v>2</v>
      </c>
    </row>
    <row r="22" spans="1:37" ht="31" x14ac:dyDescent="0.35">
      <c r="A22" s="24" t="s">
        <v>52</v>
      </c>
      <c r="B22" s="32" t="s">
        <v>53</v>
      </c>
      <c r="C22" s="10">
        <v>6</v>
      </c>
      <c r="D22" s="10">
        <v>5</v>
      </c>
      <c r="E22" s="10"/>
      <c r="F22" s="26"/>
      <c r="G22" s="26"/>
      <c r="H22" s="26"/>
      <c r="I22" s="26"/>
      <c r="J22" s="26"/>
      <c r="K22" s="27"/>
      <c r="L22" s="27"/>
      <c r="M22" s="27"/>
      <c r="N22" s="27"/>
      <c r="O22" s="27"/>
      <c r="P22" s="28"/>
      <c r="Q22" s="28"/>
      <c r="R22" s="28"/>
      <c r="S22" s="28"/>
      <c r="T22" s="28"/>
      <c r="U22" s="29"/>
      <c r="V22" s="29"/>
      <c r="W22" s="29"/>
      <c r="X22" s="29"/>
      <c r="Y22" s="29"/>
      <c r="Z22" s="30">
        <v>30</v>
      </c>
      <c r="AA22" s="30"/>
      <c r="AB22" s="30"/>
      <c r="AC22" s="30"/>
      <c r="AD22" s="30">
        <v>2</v>
      </c>
      <c r="AE22" s="31"/>
      <c r="AF22" s="31"/>
      <c r="AG22" s="31">
        <v>30</v>
      </c>
      <c r="AH22" s="31"/>
      <c r="AI22" s="31">
        <v>3</v>
      </c>
      <c r="AJ22" s="10">
        <f t="shared" si="0"/>
        <v>60</v>
      </c>
      <c r="AK22" s="10">
        <f t="shared" si="1"/>
        <v>5</v>
      </c>
    </row>
    <row r="23" spans="1:37" ht="46.5" x14ac:dyDescent="0.35">
      <c r="A23" s="24" t="s">
        <v>54</v>
      </c>
      <c r="B23" s="32" t="s">
        <v>55</v>
      </c>
      <c r="C23" s="10"/>
      <c r="D23" s="10">
        <v>1</v>
      </c>
      <c r="E23" s="10"/>
      <c r="F23" s="26">
        <v>15</v>
      </c>
      <c r="G23" s="26"/>
      <c r="H23" s="26"/>
      <c r="I23" s="26"/>
      <c r="J23" s="26">
        <v>1</v>
      </c>
      <c r="K23" s="27"/>
      <c r="L23" s="27"/>
      <c r="M23" s="27"/>
      <c r="N23" s="27"/>
      <c r="O23" s="27"/>
      <c r="P23" s="28"/>
      <c r="Q23" s="28"/>
      <c r="R23" s="28"/>
      <c r="S23" s="28"/>
      <c r="T23" s="28"/>
      <c r="U23" s="29"/>
      <c r="V23" s="29"/>
      <c r="W23" s="29"/>
      <c r="X23" s="29"/>
      <c r="Y23" s="29"/>
      <c r="Z23" s="30"/>
      <c r="AA23" s="30"/>
      <c r="AB23" s="30"/>
      <c r="AC23" s="30"/>
      <c r="AD23" s="30"/>
      <c r="AE23" s="31"/>
      <c r="AF23" s="31"/>
      <c r="AG23" s="31"/>
      <c r="AH23" s="31"/>
      <c r="AI23" s="31"/>
      <c r="AJ23" s="10">
        <f t="shared" si="0"/>
        <v>15</v>
      </c>
      <c r="AK23" s="10">
        <f t="shared" si="1"/>
        <v>1</v>
      </c>
    </row>
    <row r="24" spans="1:37" ht="15.5" x14ac:dyDescent="0.35">
      <c r="A24" s="24" t="s">
        <v>56</v>
      </c>
      <c r="B24" s="32" t="s">
        <v>57</v>
      </c>
      <c r="C24" s="10" t="s">
        <v>31</v>
      </c>
      <c r="D24" s="10"/>
      <c r="E24" s="10"/>
      <c r="F24" s="26"/>
      <c r="G24" s="26"/>
      <c r="H24" s="26"/>
      <c r="I24" s="26"/>
      <c r="J24" s="26"/>
      <c r="K24" s="27">
        <v>30</v>
      </c>
      <c r="L24" s="27"/>
      <c r="M24" s="27"/>
      <c r="N24" s="27"/>
      <c r="O24" s="27">
        <v>3</v>
      </c>
      <c r="P24" s="28"/>
      <c r="Q24" s="28"/>
      <c r="R24" s="28">
        <v>30</v>
      </c>
      <c r="S24" s="28"/>
      <c r="T24" s="28">
        <v>3</v>
      </c>
      <c r="U24" s="29"/>
      <c r="V24" s="29"/>
      <c r="W24" s="29"/>
      <c r="X24" s="29"/>
      <c r="Y24" s="29"/>
      <c r="Z24" s="30"/>
      <c r="AA24" s="30"/>
      <c r="AB24" s="30"/>
      <c r="AC24" s="30"/>
      <c r="AD24" s="30"/>
      <c r="AE24" s="31"/>
      <c r="AF24" s="31"/>
      <c r="AG24" s="31"/>
      <c r="AH24" s="31"/>
      <c r="AI24" s="31"/>
      <c r="AJ24" s="10">
        <f t="shared" si="0"/>
        <v>60</v>
      </c>
      <c r="AK24" s="10">
        <f t="shared" si="1"/>
        <v>6</v>
      </c>
    </row>
    <row r="25" spans="1:37" ht="31" x14ac:dyDescent="0.35">
      <c r="A25" s="24" t="s">
        <v>58</v>
      </c>
      <c r="B25" s="32" t="s">
        <v>59</v>
      </c>
      <c r="C25" s="10">
        <v>4</v>
      </c>
      <c r="D25" s="10">
        <v>3</v>
      </c>
      <c r="E25" s="10"/>
      <c r="F25" s="26"/>
      <c r="G25" s="26"/>
      <c r="H25" s="26"/>
      <c r="I25" s="26"/>
      <c r="J25" s="26"/>
      <c r="K25" s="27"/>
      <c r="L25" s="27"/>
      <c r="M25" s="27"/>
      <c r="N25" s="27"/>
      <c r="O25" s="27"/>
      <c r="P25" s="28"/>
      <c r="Q25" s="28"/>
      <c r="R25" s="28">
        <v>30</v>
      </c>
      <c r="S25" s="28"/>
      <c r="T25" s="28">
        <v>2</v>
      </c>
      <c r="U25" s="29">
        <v>30</v>
      </c>
      <c r="V25" s="29"/>
      <c r="W25" s="29"/>
      <c r="X25" s="29"/>
      <c r="Y25" s="29">
        <v>3</v>
      </c>
      <c r="Z25" s="30"/>
      <c r="AA25" s="30"/>
      <c r="AB25" s="30"/>
      <c r="AC25" s="30"/>
      <c r="AD25" s="30"/>
      <c r="AE25" s="31"/>
      <c r="AF25" s="31"/>
      <c r="AG25" s="31"/>
      <c r="AH25" s="31"/>
      <c r="AI25" s="31"/>
      <c r="AJ25" s="10">
        <f t="shared" si="0"/>
        <v>60</v>
      </c>
      <c r="AK25" s="10">
        <f t="shared" si="1"/>
        <v>5</v>
      </c>
    </row>
    <row r="26" spans="1:37" ht="31" x14ac:dyDescent="0.35">
      <c r="A26" s="24" t="s">
        <v>60</v>
      </c>
      <c r="B26" s="32" t="s">
        <v>61</v>
      </c>
      <c r="C26" s="10"/>
      <c r="D26" s="10">
        <v>2</v>
      </c>
      <c r="E26" s="10"/>
      <c r="F26" s="26"/>
      <c r="G26" s="26"/>
      <c r="H26" s="26"/>
      <c r="I26" s="26"/>
      <c r="J26" s="26"/>
      <c r="K26" s="27">
        <v>30</v>
      </c>
      <c r="L26" s="27"/>
      <c r="M26" s="27"/>
      <c r="N26" s="27"/>
      <c r="O26" s="27">
        <v>2</v>
      </c>
      <c r="P26" s="28"/>
      <c r="Q26" s="28"/>
      <c r="R26" s="28"/>
      <c r="S26" s="28"/>
      <c r="T26" s="28"/>
      <c r="U26" s="29"/>
      <c r="V26" s="29"/>
      <c r="W26" s="29"/>
      <c r="X26" s="29"/>
      <c r="Y26" s="29"/>
      <c r="Z26" s="30"/>
      <c r="AA26" s="30"/>
      <c r="AB26" s="30"/>
      <c r="AC26" s="30"/>
      <c r="AD26" s="30"/>
      <c r="AE26" s="31"/>
      <c r="AF26" s="31"/>
      <c r="AG26" s="31"/>
      <c r="AH26" s="31"/>
      <c r="AI26" s="31"/>
      <c r="AJ26" s="10">
        <f t="shared" si="0"/>
        <v>30</v>
      </c>
      <c r="AK26" s="10">
        <f t="shared" si="1"/>
        <v>2</v>
      </c>
    </row>
    <row r="27" spans="1:37" ht="62" x14ac:dyDescent="0.35">
      <c r="A27" s="24" t="s">
        <v>62</v>
      </c>
      <c r="B27" s="32" t="s">
        <v>63</v>
      </c>
      <c r="C27" s="10"/>
      <c r="D27" s="10">
        <v>1</v>
      </c>
      <c r="E27" s="10"/>
      <c r="F27" s="26"/>
      <c r="G27" s="26"/>
      <c r="H27" s="26">
        <v>30</v>
      </c>
      <c r="I27" s="26"/>
      <c r="J27" s="26">
        <v>2</v>
      </c>
      <c r="K27" s="27"/>
      <c r="L27" s="27"/>
      <c r="M27" s="27"/>
      <c r="N27" s="27"/>
      <c r="O27" s="27"/>
      <c r="P27" s="28"/>
      <c r="Q27" s="28"/>
      <c r="R27" s="28"/>
      <c r="S27" s="28"/>
      <c r="T27" s="28"/>
      <c r="U27" s="29"/>
      <c r="V27" s="29"/>
      <c r="W27" s="29"/>
      <c r="X27" s="29"/>
      <c r="Y27" s="29"/>
      <c r="Z27" s="30"/>
      <c r="AA27" s="30"/>
      <c r="AB27" s="30"/>
      <c r="AC27" s="30"/>
      <c r="AD27" s="30"/>
      <c r="AE27" s="31"/>
      <c r="AF27" s="31"/>
      <c r="AG27" s="31"/>
      <c r="AH27" s="31"/>
      <c r="AI27" s="31"/>
      <c r="AJ27" s="10">
        <f t="shared" si="0"/>
        <v>30</v>
      </c>
      <c r="AK27" s="10">
        <f t="shared" si="1"/>
        <v>2</v>
      </c>
    </row>
    <row r="28" spans="1:37" ht="31" x14ac:dyDescent="0.35">
      <c r="A28" s="24" t="s">
        <v>64</v>
      </c>
      <c r="B28" s="32" t="s">
        <v>65</v>
      </c>
      <c r="C28" s="10" t="s">
        <v>66</v>
      </c>
      <c r="D28" s="10"/>
      <c r="E28" s="10" t="s">
        <v>66</v>
      </c>
      <c r="F28" s="26"/>
      <c r="G28" s="26"/>
      <c r="H28" s="26"/>
      <c r="I28" s="26"/>
      <c r="J28" s="26"/>
      <c r="K28" s="27"/>
      <c r="L28" s="27"/>
      <c r="M28" s="27">
        <v>30</v>
      </c>
      <c r="N28" s="27"/>
      <c r="O28" s="27">
        <v>3</v>
      </c>
      <c r="P28" s="28"/>
      <c r="Q28" s="28"/>
      <c r="R28" s="28">
        <v>30</v>
      </c>
      <c r="S28" s="28"/>
      <c r="T28" s="28">
        <v>3</v>
      </c>
      <c r="U28" s="29"/>
      <c r="V28" s="29"/>
      <c r="W28" s="29">
        <v>30</v>
      </c>
      <c r="X28" s="29"/>
      <c r="Y28" s="29">
        <v>3</v>
      </c>
      <c r="Z28" s="30"/>
      <c r="AA28" s="30"/>
      <c r="AB28" s="30"/>
      <c r="AC28" s="30"/>
      <c r="AD28" s="30"/>
      <c r="AE28" s="31"/>
      <c r="AF28" s="31"/>
      <c r="AG28" s="31"/>
      <c r="AH28" s="31"/>
      <c r="AI28" s="31"/>
      <c r="AJ28" s="10">
        <f t="shared" si="0"/>
        <v>90</v>
      </c>
      <c r="AK28" s="10">
        <f t="shared" si="1"/>
        <v>9</v>
      </c>
    </row>
    <row r="29" spans="1:37" ht="15.5" x14ac:dyDescent="0.35">
      <c r="A29" s="24" t="s">
        <v>67</v>
      </c>
      <c r="B29" s="32" t="s">
        <v>68</v>
      </c>
      <c r="C29" s="10"/>
      <c r="D29" s="10">
        <v>5</v>
      </c>
      <c r="E29" s="10"/>
      <c r="F29" s="26"/>
      <c r="G29" s="26"/>
      <c r="H29" s="26"/>
      <c r="I29" s="26"/>
      <c r="J29" s="26"/>
      <c r="K29" s="27"/>
      <c r="L29" s="27"/>
      <c r="M29" s="27"/>
      <c r="N29" s="27"/>
      <c r="O29" s="27"/>
      <c r="P29" s="28"/>
      <c r="Q29" s="28"/>
      <c r="R29" s="28"/>
      <c r="S29" s="28"/>
      <c r="T29" s="28"/>
      <c r="U29" s="29"/>
      <c r="V29" s="29"/>
      <c r="W29" s="29"/>
      <c r="X29" s="29"/>
      <c r="Y29" s="29"/>
      <c r="Z29" s="30">
        <v>30</v>
      </c>
      <c r="AA29" s="30"/>
      <c r="AB29" s="30"/>
      <c r="AC29" s="30"/>
      <c r="AD29" s="30">
        <v>2</v>
      </c>
      <c r="AE29" s="31"/>
      <c r="AF29" s="31"/>
      <c r="AG29" s="31"/>
      <c r="AH29" s="31"/>
      <c r="AI29" s="31"/>
      <c r="AJ29" s="10">
        <f t="shared" si="0"/>
        <v>30</v>
      </c>
      <c r="AK29" s="10">
        <f t="shared" si="1"/>
        <v>2</v>
      </c>
    </row>
    <row r="30" spans="1:37" ht="31" x14ac:dyDescent="0.35">
      <c r="A30" s="24" t="s">
        <v>69</v>
      </c>
      <c r="B30" s="32" t="s">
        <v>70</v>
      </c>
      <c r="C30" s="10">
        <v>1</v>
      </c>
      <c r="D30" s="10"/>
      <c r="E30" s="10"/>
      <c r="F30" s="26"/>
      <c r="G30" s="26"/>
      <c r="H30" s="26">
        <v>30</v>
      </c>
      <c r="I30" s="26"/>
      <c r="J30" s="26">
        <v>3</v>
      </c>
      <c r="K30" s="27"/>
      <c r="L30" s="27"/>
      <c r="M30" s="27"/>
      <c r="N30" s="27"/>
      <c r="O30" s="27"/>
      <c r="P30" s="28"/>
      <c r="Q30" s="28"/>
      <c r="R30" s="28"/>
      <c r="S30" s="28"/>
      <c r="T30" s="28"/>
      <c r="U30" s="29"/>
      <c r="V30" s="29"/>
      <c r="W30" s="29"/>
      <c r="X30" s="29"/>
      <c r="Y30" s="29"/>
      <c r="Z30" s="30"/>
      <c r="AA30" s="30"/>
      <c r="AB30" s="30"/>
      <c r="AC30" s="30"/>
      <c r="AD30" s="30"/>
      <c r="AE30" s="31"/>
      <c r="AF30" s="31"/>
      <c r="AG30" s="31"/>
      <c r="AH30" s="31"/>
      <c r="AI30" s="31"/>
      <c r="AJ30" s="10">
        <f t="shared" si="0"/>
        <v>30</v>
      </c>
      <c r="AK30" s="10">
        <f t="shared" si="1"/>
        <v>3</v>
      </c>
    </row>
    <row r="31" spans="1:37" ht="31" x14ac:dyDescent="0.35">
      <c r="A31" s="24" t="s">
        <v>71</v>
      </c>
      <c r="B31" s="32" t="s">
        <v>72</v>
      </c>
      <c r="C31" s="10"/>
      <c r="D31" s="10">
        <v>4</v>
      </c>
      <c r="E31" s="10"/>
      <c r="F31" s="26"/>
      <c r="G31" s="26"/>
      <c r="H31" s="26"/>
      <c r="I31" s="26"/>
      <c r="J31" s="26"/>
      <c r="K31" s="27"/>
      <c r="L31" s="27"/>
      <c r="M31" s="27"/>
      <c r="N31" s="27"/>
      <c r="O31" s="27"/>
      <c r="P31" s="28"/>
      <c r="Q31" s="28"/>
      <c r="R31" s="28"/>
      <c r="S31" s="28"/>
      <c r="T31" s="28"/>
      <c r="U31" s="29">
        <v>30</v>
      </c>
      <c r="V31" s="29"/>
      <c r="W31" s="29"/>
      <c r="X31" s="29"/>
      <c r="Y31" s="29">
        <v>2</v>
      </c>
      <c r="Z31" s="30"/>
      <c r="AA31" s="30"/>
      <c r="AB31" s="30"/>
      <c r="AC31" s="30"/>
      <c r="AD31" s="30"/>
      <c r="AE31" s="31"/>
      <c r="AF31" s="31"/>
      <c r="AG31" s="31"/>
      <c r="AH31" s="31"/>
      <c r="AI31" s="31"/>
      <c r="AJ31" s="10">
        <f t="shared" si="0"/>
        <v>30</v>
      </c>
      <c r="AK31" s="10">
        <f t="shared" si="1"/>
        <v>2</v>
      </c>
    </row>
    <row r="32" spans="1:37" ht="15.5" x14ac:dyDescent="0.35">
      <c r="A32" s="24" t="s">
        <v>73</v>
      </c>
      <c r="B32" s="32" t="s">
        <v>74</v>
      </c>
      <c r="C32" s="10"/>
      <c r="D32" s="10">
        <v>5</v>
      </c>
      <c r="E32" s="10"/>
      <c r="F32" s="26"/>
      <c r="G32" s="26"/>
      <c r="H32" s="26"/>
      <c r="I32" s="26"/>
      <c r="J32" s="26"/>
      <c r="K32" s="27"/>
      <c r="L32" s="27"/>
      <c r="M32" s="27"/>
      <c r="N32" s="27"/>
      <c r="O32" s="27"/>
      <c r="P32" s="28"/>
      <c r="Q32" s="28"/>
      <c r="R32" s="28"/>
      <c r="S32" s="28"/>
      <c r="T32" s="28"/>
      <c r="U32" s="29"/>
      <c r="V32" s="29"/>
      <c r="W32" s="29"/>
      <c r="X32" s="29"/>
      <c r="Y32" s="29"/>
      <c r="Z32" s="30">
        <v>30</v>
      </c>
      <c r="AA32" s="30"/>
      <c r="AB32" s="30"/>
      <c r="AC32" s="30"/>
      <c r="AD32" s="30">
        <v>2</v>
      </c>
      <c r="AE32" s="31"/>
      <c r="AF32" s="31"/>
      <c r="AG32" s="31"/>
      <c r="AH32" s="31"/>
      <c r="AI32" s="31"/>
      <c r="AJ32" s="10">
        <f t="shared" si="0"/>
        <v>30</v>
      </c>
      <c r="AK32" s="10">
        <f t="shared" si="1"/>
        <v>2</v>
      </c>
    </row>
    <row r="33" spans="1:37" ht="31" x14ac:dyDescent="0.35">
      <c r="A33" s="24" t="s">
        <v>75</v>
      </c>
      <c r="B33" s="32" t="s">
        <v>76</v>
      </c>
      <c r="C33" s="10"/>
      <c r="D33" s="10">
        <v>1</v>
      </c>
      <c r="E33" s="10"/>
      <c r="F33" s="26">
        <v>30</v>
      </c>
      <c r="G33" s="26"/>
      <c r="H33" s="26"/>
      <c r="I33" s="26"/>
      <c r="J33" s="26">
        <v>2</v>
      </c>
      <c r="K33" s="27"/>
      <c r="L33" s="27"/>
      <c r="M33" s="27"/>
      <c r="N33" s="27"/>
      <c r="O33" s="27"/>
      <c r="P33" s="28"/>
      <c r="Q33" s="28"/>
      <c r="R33" s="28"/>
      <c r="S33" s="28"/>
      <c r="T33" s="28"/>
      <c r="U33" s="29"/>
      <c r="V33" s="29"/>
      <c r="W33" s="29"/>
      <c r="X33" s="29"/>
      <c r="Y33" s="29"/>
      <c r="Z33" s="30"/>
      <c r="AA33" s="30"/>
      <c r="AB33" s="30"/>
      <c r="AC33" s="30"/>
      <c r="AD33" s="30"/>
      <c r="AE33" s="31"/>
      <c r="AF33" s="31"/>
      <c r="AG33" s="31"/>
      <c r="AH33" s="31"/>
      <c r="AI33" s="31"/>
      <c r="AJ33" s="10">
        <f t="shared" si="0"/>
        <v>30</v>
      </c>
      <c r="AK33" s="10">
        <f t="shared" si="1"/>
        <v>2</v>
      </c>
    </row>
    <row r="34" spans="1:37" ht="31" x14ac:dyDescent="0.35">
      <c r="A34" s="24" t="s">
        <v>77</v>
      </c>
      <c r="B34" s="39" t="s">
        <v>78</v>
      </c>
      <c r="C34" s="10">
        <v>2</v>
      </c>
      <c r="D34" s="10"/>
      <c r="E34" s="10"/>
      <c r="F34" s="26"/>
      <c r="G34" s="26"/>
      <c r="H34" s="26"/>
      <c r="I34" s="26"/>
      <c r="J34" s="26"/>
      <c r="K34" s="27"/>
      <c r="L34" s="27"/>
      <c r="M34" s="27">
        <v>30</v>
      </c>
      <c r="N34" s="27"/>
      <c r="O34" s="27">
        <v>3</v>
      </c>
      <c r="P34" s="28"/>
      <c r="Q34" s="28"/>
      <c r="R34" s="28"/>
      <c r="S34" s="28"/>
      <c r="T34" s="28"/>
      <c r="U34" s="29"/>
      <c r="V34" s="29"/>
      <c r="W34" s="29"/>
      <c r="X34" s="29"/>
      <c r="Y34" s="29"/>
      <c r="Z34" s="30"/>
      <c r="AA34" s="30"/>
      <c r="AB34" s="30"/>
      <c r="AC34" s="30"/>
      <c r="AD34" s="30"/>
      <c r="AE34" s="31"/>
      <c r="AF34" s="31"/>
      <c r="AG34" s="31"/>
      <c r="AH34" s="31"/>
      <c r="AI34" s="31"/>
      <c r="AJ34" s="10">
        <f t="shared" si="0"/>
        <v>30</v>
      </c>
      <c r="AK34" s="10">
        <f t="shared" si="1"/>
        <v>3</v>
      </c>
    </row>
    <row r="35" spans="1:37" ht="46.5" x14ac:dyDescent="0.35">
      <c r="A35" s="36" t="s">
        <v>79</v>
      </c>
      <c r="B35" s="32" t="s">
        <v>80</v>
      </c>
      <c r="C35" s="38"/>
      <c r="D35" s="38">
        <v>6</v>
      </c>
      <c r="E35" s="38"/>
      <c r="F35" s="40"/>
      <c r="G35" s="40"/>
      <c r="H35" s="40"/>
      <c r="I35" s="40"/>
      <c r="J35" s="40"/>
      <c r="K35" s="41"/>
      <c r="L35" s="41"/>
      <c r="M35" s="41"/>
      <c r="N35" s="41"/>
      <c r="O35" s="41"/>
      <c r="P35" s="42"/>
      <c r="Q35" s="42"/>
      <c r="R35" s="42"/>
      <c r="S35" s="42"/>
      <c r="T35" s="42"/>
      <c r="U35" s="43"/>
      <c r="V35" s="43"/>
      <c r="W35" s="43"/>
      <c r="X35" s="43"/>
      <c r="Y35" s="43"/>
      <c r="Z35" s="44"/>
      <c r="AA35" s="44"/>
      <c r="AB35" s="44"/>
      <c r="AC35" s="44"/>
      <c r="AD35" s="44"/>
      <c r="AE35" s="45"/>
      <c r="AF35" s="45">
        <v>30</v>
      </c>
      <c r="AG35" s="45"/>
      <c r="AH35" s="45"/>
      <c r="AI35" s="45">
        <v>2</v>
      </c>
      <c r="AJ35" s="38">
        <f t="shared" si="0"/>
        <v>30</v>
      </c>
      <c r="AK35" s="38">
        <f t="shared" si="1"/>
        <v>2</v>
      </c>
    </row>
    <row r="36" spans="1:37" ht="46.5" x14ac:dyDescent="0.35">
      <c r="A36" s="24" t="s">
        <v>81</v>
      </c>
      <c r="B36" s="32" t="s">
        <v>82</v>
      </c>
      <c r="C36" s="10"/>
      <c r="D36" s="10"/>
      <c r="E36" s="10">
        <v>1</v>
      </c>
      <c r="F36" s="26"/>
      <c r="G36" s="26"/>
      <c r="H36" s="26">
        <v>16</v>
      </c>
      <c r="I36" s="26"/>
      <c r="J36" s="26">
        <v>2</v>
      </c>
      <c r="K36" s="27"/>
      <c r="L36" s="27"/>
      <c r="M36" s="27"/>
      <c r="N36" s="27"/>
      <c r="O36" s="27"/>
      <c r="P36" s="28"/>
      <c r="Q36" s="28"/>
      <c r="R36" s="28"/>
      <c r="S36" s="28"/>
      <c r="T36" s="28"/>
      <c r="U36" s="29"/>
      <c r="V36" s="29"/>
      <c r="W36" s="29"/>
      <c r="X36" s="29"/>
      <c r="Y36" s="29"/>
      <c r="Z36" s="30"/>
      <c r="AA36" s="30"/>
      <c r="AB36" s="30"/>
      <c r="AC36" s="30"/>
      <c r="AD36" s="30"/>
      <c r="AE36" s="31"/>
      <c r="AF36" s="31"/>
      <c r="AG36" s="31"/>
      <c r="AH36" s="31"/>
      <c r="AI36" s="31"/>
      <c r="AJ36" s="10">
        <f t="shared" si="0"/>
        <v>16</v>
      </c>
      <c r="AK36" s="10">
        <f t="shared" si="1"/>
        <v>2</v>
      </c>
    </row>
    <row r="37" spans="1:37" ht="15.5" x14ac:dyDescent="0.35">
      <c r="A37" s="24" t="s">
        <v>83</v>
      </c>
      <c r="B37" s="32" t="s">
        <v>84</v>
      </c>
      <c r="C37" s="10"/>
      <c r="D37" s="10">
        <v>5</v>
      </c>
      <c r="E37" s="10"/>
      <c r="F37" s="26"/>
      <c r="G37" s="26"/>
      <c r="H37" s="26"/>
      <c r="I37" s="26"/>
      <c r="J37" s="26"/>
      <c r="K37" s="27"/>
      <c r="L37" s="27"/>
      <c r="M37" s="27"/>
      <c r="N37" s="27"/>
      <c r="O37" s="27"/>
      <c r="P37" s="28"/>
      <c r="Q37" s="28"/>
      <c r="R37" s="28"/>
      <c r="S37" s="28"/>
      <c r="T37" s="28"/>
      <c r="U37" s="29"/>
      <c r="V37" s="29"/>
      <c r="W37" s="29"/>
      <c r="X37" s="29"/>
      <c r="Y37" s="29"/>
      <c r="Z37" s="30">
        <v>15</v>
      </c>
      <c r="AA37" s="30"/>
      <c r="AB37" s="30"/>
      <c r="AC37" s="30"/>
      <c r="AD37" s="30">
        <v>1</v>
      </c>
      <c r="AE37" s="31"/>
      <c r="AF37" s="31"/>
      <c r="AG37" s="31"/>
      <c r="AH37" s="31"/>
      <c r="AI37" s="31"/>
      <c r="AJ37" s="10">
        <f t="shared" si="0"/>
        <v>15</v>
      </c>
      <c r="AK37" s="10">
        <f t="shared" si="1"/>
        <v>1</v>
      </c>
    </row>
    <row r="38" spans="1:37" ht="62" x14ac:dyDescent="0.35">
      <c r="A38" s="24" t="s">
        <v>85</v>
      </c>
      <c r="B38" s="25" t="s">
        <v>86</v>
      </c>
      <c r="C38" s="10"/>
      <c r="D38" s="10"/>
      <c r="E38" s="10">
        <v>6</v>
      </c>
      <c r="F38" s="26"/>
      <c r="G38" s="26"/>
      <c r="H38" s="26"/>
      <c r="I38" s="26"/>
      <c r="J38" s="26"/>
      <c r="K38" s="27"/>
      <c r="L38" s="27"/>
      <c r="M38" s="27"/>
      <c r="N38" s="27"/>
      <c r="O38" s="27"/>
      <c r="P38" s="28"/>
      <c r="Q38" s="28"/>
      <c r="R38" s="28"/>
      <c r="S38" s="28"/>
      <c r="T38" s="28"/>
      <c r="U38" s="29"/>
      <c r="V38" s="29"/>
      <c r="W38" s="29"/>
      <c r="X38" s="29"/>
      <c r="Y38" s="29"/>
      <c r="Z38" s="30"/>
      <c r="AA38" s="30"/>
      <c r="AB38" s="30"/>
      <c r="AC38" s="30"/>
      <c r="AD38" s="30"/>
      <c r="AE38" s="31"/>
      <c r="AF38" s="31"/>
      <c r="AG38" s="31"/>
      <c r="AH38" s="31"/>
      <c r="AI38" s="31">
        <v>2</v>
      </c>
      <c r="AJ38" s="10">
        <f t="shared" si="0"/>
        <v>0</v>
      </c>
      <c r="AK38" s="10">
        <f t="shared" si="1"/>
        <v>2</v>
      </c>
    </row>
    <row r="39" spans="1:37" ht="15.5" x14ac:dyDescent="0.35">
      <c r="A39" s="24" t="s">
        <v>87</v>
      </c>
      <c r="B39" s="32" t="s">
        <v>88</v>
      </c>
      <c r="C39" s="10"/>
      <c r="D39" s="10">
        <v>4</v>
      </c>
      <c r="E39" s="10"/>
      <c r="F39" s="26"/>
      <c r="G39" s="26"/>
      <c r="H39" s="26"/>
      <c r="I39" s="26"/>
      <c r="J39" s="26"/>
      <c r="K39" s="27"/>
      <c r="L39" s="27"/>
      <c r="M39" s="27"/>
      <c r="N39" s="27"/>
      <c r="O39" s="27"/>
      <c r="P39" s="28"/>
      <c r="Q39" s="28"/>
      <c r="R39" s="28"/>
      <c r="S39" s="28"/>
      <c r="T39" s="28"/>
      <c r="U39" s="29"/>
      <c r="V39" s="29"/>
      <c r="W39" s="29">
        <v>15</v>
      </c>
      <c r="X39" s="29"/>
      <c r="Y39" s="29">
        <v>1</v>
      </c>
      <c r="Z39" s="30"/>
      <c r="AA39" s="30"/>
      <c r="AB39" s="30"/>
      <c r="AC39" s="30"/>
      <c r="AD39" s="30"/>
      <c r="AE39" s="31"/>
      <c r="AF39" s="31"/>
      <c r="AG39" s="31"/>
      <c r="AH39" s="31"/>
      <c r="AI39" s="31"/>
      <c r="AJ39" s="10">
        <f t="shared" si="0"/>
        <v>15</v>
      </c>
      <c r="AK39" s="10">
        <f t="shared" si="1"/>
        <v>1</v>
      </c>
    </row>
    <row r="40" spans="1:37" ht="31" x14ac:dyDescent="0.35">
      <c r="A40" s="24" t="s">
        <v>89</v>
      </c>
      <c r="B40" s="32" t="s">
        <v>90</v>
      </c>
      <c r="C40" s="10"/>
      <c r="D40" s="10">
        <v>3</v>
      </c>
      <c r="E40" s="10"/>
      <c r="F40" s="26"/>
      <c r="G40" s="26"/>
      <c r="H40" s="26"/>
      <c r="I40" s="26"/>
      <c r="J40" s="26"/>
      <c r="K40" s="27"/>
      <c r="L40" s="27"/>
      <c r="M40" s="27"/>
      <c r="N40" s="27"/>
      <c r="O40" s="27"/>
      <c r="P40" s="28">
        <v>30</v>
      </c>
      <c r="Q40" s="28"/>
      <c r="R40" s="28"/>
      <c r="S40" s="28"/>
      <c r="T40" s="28">
        <v>2</v>
      </c>
      <c r="U40" s="29"/>
      <c r="V40" s="29"/>
      <c r="W40" s="29"/>
      <c r="X40" s="29"/>
      <c r="Y40" s="29"/>
      <c r="Z40" s="30"/>
      <c r="AA40" s="30"/>
      <c r="AB40" s="30"/>
      <c r="AC40" s="30"/>
      <c r="AD40" s="30"/>
      <c r="AE40" s="31"/>
      <c r="AF40" s="31"/>
      <c r="AG40" s="31"/>
      <c r="AH40" s="31"/>
      <c r="AI40" s="31"/>
      <c r="AJ40" s="10">
        <f t="shared" si="0"/>
        <v>30</v>
      </c>
      <c r="AK40" s="10">
        <f t="shared" si="1"/>
        <v>2</v>
      </c>
    </row>
    <row r="41" spans="1:37" ht="31" x14ac:dyDescent="0.35">
      <c r="A41" s="24" t="s">
        <v>91</v>
      </c>
      <c r="B41" s="25" t="s">
        <v>136</v>
      </c>
      <c r="C41" s="10"/>
      <c r="D41" s="10" t="s">
        <v>121</v>
      </c>
      <c r="E41" s="10"/>
      <c r="F41" s="26"/>
      <c r="G41" s="26"/>
      <c r="H41" s="26"/>
      <c r="I41" s="26"/>
      <c r="J41" s="26"/>
      <c r="K41" s="27"/>
      <c r="L41" s="27"/>
      <c r="M41" s="27"/>
      <c r="N41" s="27"/>
      <c r="O41" s="27"/>
      <c r="P41" s="28"/>
      <c r="Q41" s="28"/>
      <c r="R41" s="28"/>
      <c r="S41" s="28"/>
      <c r="T41" s="28"/>
      <c r="U41" s="29">
        <v>60</v>
      </c>
      <c r="V41" s="29"/>
      <c r="W41" s="29"/>
      <c r="X41" s="29"/>
      <c r="Y41" s="29">
        <v>4</v>
      </c>
      <c r="Z41" s="30">
        <v>30</v>
      </c>
      <c r="AA41" s="30"/>
      <c r="AB41" s="30"/>
      <c r="AC41" s="30"/>
      <c r="AD41" s="30">
        <v>2</v>
      </c>
      <c r="AE41" s="31"/>
      <c r="AF41" s="31"/>
      <c r="AG41" s="31"/>
      <c r="AH41" s="31"/>
      <c r="AI41" s="31"/>
      <c r="AJ41" s="63">
        <f t="shared" si="0"/>
        <v>90</v>
      </c>
      <c r="AK41" s="63">
        <f t="shared" si="1"/>
        <v>6</v>
      </c>
    </row>
    <row r="42" spans="1:37" ht="31" x14ac:dyDescent="0.35">
      <c r="A42" s="24" t="s">
        <v>92</v>
      </c>
      <c r="B42" s="25" t="s">
        <v>93</v>
      </c>
      <c r="C42" s="10"/>
      <c r="D42" s="10">
        <v>2</v>
      </c>
      <c r="E42" s="10"/>
      <c r="F42" s="26"/>
      <c r="G42" s="26"/>
      <c r="H42" s="26"/>
      <c r="I42" s="26"/>
      <c r="J42" s="26"/>
      <c r="K42" s="27">
        <v>30</v>
      </c>
      <c r="L42" s="27"/>
      <c r="M42" s="27"/>
      <c r="N42" s="27"/>
      <c r="O42" s="27">
        <v>2</v>
      </c>
      <c r="P42" s="28"/>
      <c r="Q42" s="28"/>
      <c r="R42" s="28"/>
      <c r="S42" s="28"/>
      <c r="T42" s="28"/>
      <c r="U42" s="29"/>
      <c r="V42" s="29"/>
      <c r="W42" s="29"/>
      <c r="X42" s="29"/>
      <c r="Y42" s="29"/>
      <c r="Z42" s="30"/>
      <c r="AA42" s="30"/>
      <c r="AB42" s="30"/>
      <c r="AC42" s="30"/>
      <c r="AD42" s="30"/>
      <c r="AE42" s="31"/>
      <c r="AF42" s="31"/>
      <c r="AG42" s="31"/>
      <c r="AH42" s="31"/>
      <c r="AI42" s="31"/>
      <c r="AJ42" s="10">
        <f>F42+G42+H42+I42+K42+L42+N42+M42+P42+Q42+R42+S42+U42+V42+W42+X42+Z42+AA42+AB42+AC42+AE42+AF42+AG42+AH42</f>
        <v>30</v>
      </c>
      <c r="AK42" s="10">
        <f>J42+O42+T42+Y42+AD42+AI42</f>
        <v>2</v>
      </c>
    </row>
    <row r="43" spans="1:37" ht="18.75" customHeight="1" x14ac:dyDescent="0.35">
      <c r="A43" s="67" t="s">
        <v>94</v>
      </c>
      <c r="B43" s="67"/>
      <c r="C43" s="10"/>
      <c r="D43" s="10"/>
      <c r="E43" s="10"/>
      <c r="F43" s="12">
        <f t="shared" ref="F43:AK43" si="2">SUM(F11:F42)-F13</f>
        <v>105</v>
      </c>
      <c r="G43" s="12">
        <f t="shared" si="2"/>
        <v>0</v>
      </c>
      <c r="H43" s="12">
        <f t="shared" si="2"/>
        <v>256</v>
      </c>
      <c r="I43" s="12">
        <f t="shared" si="2"/>
        <v>0</v>
      </c>
      <c r="J43" s="12">
        <f t="shared" si="2"/>
        <v>30</v>
      </c>
      <c r="K43" s="13">
        <f t="shared" si="2"/>
        <v>120</v>
      </c>
      <c r="L43" s="13">
        <f t="shared" si="2"/>
        <v>0</v>
      </c>
      <c r="M43" s="13">
        <f t="shared" si="2"/>
        <v>240</v>
      </c>
      <c r="N43" s="13">
        <f t="shared" si="2"/>
        <v>0</v>
      </c>
      <c r="O43" s="13">
        <f t="shared" si="2"/>
        <v>30</v>
      </c>
      <c r="P43" s="14">
        <f t="shared" si="2"/>
        <v>30</v>
      </c>
      <c r="Q43" s="14">
        <f t="shared" si="2"/>
        <v>0</v>
      </c>
      <c r="R43" s="14">
        <f t="shared" si="2"/>
        <v>300</v>
      </c>
      <c r="S43" s="14">
        <f t="shared" si="2"/>
        <v>0</v>
      </c>
      <c r="T43" s="14">
        <f t="shared" si="2"/>
        <v>22</v>
      </c>
      <c r="U43" s="11">
        <f t="shared" si="2"/>
        <v>150</v>
      </c>
      <c r="V43" s="11">
        <f t="shared" si="2"/>
        <v>0</v>
      </c>
      <c r="W43" s="11">
        <f t="shared" si="2"/>
        <v>195</v>
      </c>
      <c r="X43" s="11">
        <f t="shared" si="2"/>
        <v>0</v>
      </c>
      <c r="Y43" s="11">
        <f t="shared" si="2"/>
        <v>27</v>
      </c>
      <c r="Z43" s="15">
        <f t="shared" si="2"/>
        <v>135</v>
      </c>
      <c r="AA43" s="15">
        <f t="shared" si="2"/>
        <v>0</v>
      </c>
      <c r="AB43" s="15">
        <f t="shared" si="2"/>
        <v>120</v>
      </c>
      <c r="AC43" s="15">
        <f t="shared" si="2"/>
        <v>30</v>
      </c>
      <c r="AD43" s="15">
        <f t="shared" si="2"/>
        <v>25</v>
      </c>
      <c r="AE43" s="16">
        <f t="shared" si="2"/>
        <v>0</v>
      </c>
      <c r="AF43" s="16">
        <f t="shared" si="2"/>
        <v>30</v>
      </c>
      <c r="AG43" s="16">
        <f t="shared" si="2"/>
        <v>120</v>
      </c>
      <c r="AH43" s="16">
        <f t="shared" si="2"/>
        <v>30</v>
      </c>
      <c r="AI43" s="16">
        <f t="shared" si="2"/>
        <v>28</v>
      </c>
      <c r="AJ43" s="46">
        <f t="shared" si="2"/>
        <v>1861</v>
      </c>
      <c r="AK43" s="46">
        <f t="shared" si="2"/>
        <v>162</v>
      </c>
    </row>
    <row r="44" spans="1:37" s="47" customFormat="1" ht="15.5" x14ac:dyDescent="0.35">
      <c r="A44" s="67" t="s">
        <v>95</v>
      </c>
      <c r="B44" s="67"/>
      <c r="C44" s="10"/>
      <c r="D44" s="10"/>
      <c r="E44" s="10"/>
      <c r="F44" s="12">
        <f t="shared" ref="F44:AK44" si="3">SUM(F11:F42)-F12</f>
        <v>105</v>
      </c>
      <c r="G44" s="12">
        <f t="shared" si="3"/>
        <v>0</v>
      </c>
      <c r="H44" s="12">
        <f t="shared" si="3"/>
        <v>316</v>
      </c>
      <c r="I44" s="12">
        <f t="shared" si="3"/>
        <v>0</v>
      </c>
      <c r="J44" s="12">
        <f t="shared" si="3"/>
        <v>30</v>
      </c>
      <c r="K44" s="13">
        <f t="shared" si="3"/>
        <v>120</v>
      </c>
      <c r="L44" s="13">
        <f t="shared" si="3"/>
        <v>0</v>
      </c>
      <c r="M44" s="13">
        <f t="shared" si="3"/>
        <v>270</v>
      </c>
      <c r="N44" s="13">
        <f t="shared" si="3"/>
        <v>0</v>
      </c>
      <c r="O44" s="13">
        <f t="shared" si="3"/>
        <v>30</v>
      </c>
      <c r="P44" s="14">
        <f t="shared" si="3"/>
        <v>30</v>
      </c>
      <c r="Q44" s="14">
        <f t="shared" si="3"/>
        <v>0</v>
      </c>
      <c r="R44" s="14">
        <f t="shared" si="3"/>
        <v>300</v>
      </c>
      <c r="S44" s="14">
        <f t="shared" si="3"/>
        <v>0</v>
      </c>
      <c r="T44" s="14">
        <f t="shared" si="3"/>
        <v>22</v>
      </c>
      <c r="U44" s="11">
        <f t="shared" si="3"/>
        <v>150</v>
      </c>
      <c r="V44" s="11">
        <f t="shared" si="3"/>
        <v>0</v>
      </c>
      <c r="W44" s="11">
        <f t="shared" si="3"/>
        <v>195</v>
      </c>
      <c r="X44" s="11">
        <f t="shared" si="3"/>
        <v>0</v>
      </c>
      <c r="Y44" s="11">
        <f t="shared" si="3"/>
        <v>27</v>
      </c>
      <c r="Z44" s="15">
        <f t="shared" si="3"/>
        <v>135</v>
      </c>
      <c r="AA44" s="15">
        <f t="shared" si="3"/>
        <v>0</v>
      </c>
      <c r="AB44" s="15">
        <f t="shared" si="3"/>
        <v>120</v>
      </c>
      <c r="AC44" s="15">
        <f t="shared" si="3"/>
        <v>30</v>
      </c>
      <c r="AD44" s="15">
        <f t="shared" si="3"/>
        <v>25</v>
      </c>
      <c r="AE44" s="16">
        <f t="shared" si="3"/>
        <v>0</v>
      </c>
      <c r="AF44" s="16">
        <f t="shared" si="3"/>
        <v>30</v>
      </c>
      <c r="AG44" s="16">
        <f t="shared" si="3"/>
        <v>120</v>
      </c>
      <c r="AH44" s="16">
        <f t="shared" si="3"/>
        <v>30</v>
      </c>
      <c r="AI44" s="16">
        <f t="shared" si="3"/>
        <v>28</v>
      </c>
      <c r="AJ44" s="46">
        <f t="shared" si="3"/>
        <v>1951</v>
      </c>
      <c r="AK44" s="46">
        <f t="shared" si="3"/>
        <v>162</v>
      </c>
    </row>
    <row r="45" spans="1:37" s="47" customFormat="1" ht="15.5" hidden="1" x14ac:dyDescent="0.35">
      <c r="A45" s="48"/>
      <c r="B45" s="49"/>
      <c r="C45" s="50"/>
      <c r="D45" s="50"/>
      <c r="E45" s="50"/>
      <c r="F45" s="51">
        <f>SUM(F11:F44)</f>
        <v>315</v>
      </c>
      <c r="G45" s="51">
        <f t="shared" ref="G45:AI45" si="4">SUM(G44)</f>
        <v>0</v>
      </c>
      <c r="H45" s="51">
        <f t="shared" si="4"/>
        <v>316</v>
      </c>
      <c r="I45" s="51">
        <f t="shared" si="4"/>
        <v>0</v>
      </c>
      <c r="J45" s="51">
        <f t="shared" si="4"/>
        <v>30</v>
      </c>
      <c r="K45" s="51">
        <f t="shared" si="4"/>
        <v>120</v>
      </c>
      <c r="L45" s="51">
        <f t="shared" si="4"/>
        <v>0</v>
      </c>
      <c r="M45" s="51">
        <f t="shared" si="4"/>
        <v>270</v>
      </c>
      <c r="N45" s="51">
        <f t="shared" si="4"/>
        <v>0</v>
      </c>
      <c r="O45" s="51">
        <f t="shared" si="4"/>
        <v>30</v>
      </c>
      <c r="P45" s="52">
        <f t="shared" si="4"/>
        <v>30</v>
      </c>
      <c r="Q45" s="52">
        <f t="shared" si="4"/>
        <v>0</v>
      </c>
      <c r="R45" s="52">
        <f t="shared" si="4"/>
        <v>300</v>
      </c>
      <c r="S45" s="52">
        <f t="shared" si="4"/>
        <v>0</v>
      </c>
      <c r="T45" s="52">
        <f t="shared" si="4"/>
        <v>22</v>
      </c>
      <c r="U45" s="52">
        <f t="shared" si="4"/>
        <v>150</v>
      </c>
      <c r="V45" s="52">
        <f t="shared" si="4"/>
        <v>0</v>
      </c>
      <c r="W45" s="52">
        <f t="shared" si="4"/>
        <v>195</v>
      </c>
      <c r="X45" s="52">
        <f t="shared" si="4"/>
        <v>0</v>
      </c>
      <c r="Y45" s="52">
        <f t="shared" si="4"/>
        <v>27</v>
      </c>
      <c r="Z45" s="53">
        <f t="shared" si="4"/>
        <v>135</v>
      </c>
      <c r="AA45" s="53">
        <f t="shared" si="4"/>
        <v>0</v>
      </c>
      <c r="AB45" s="53">
        <f t="shared" si="4"/>
        <v>120</v>
      </c>
      <c r="AC45" s="53">
        <f t="shared" si="4"/>
        <v>30</v>
      </c>
      <c r="AD45" s="53">
        <f t="shared" si="4"/>
        <v>25</v>
      </c>
      <c r="AE45" s="54">
        <f t="shared" si="4"/>
        <v>0</v>
      </c>
      <c r="AF45" s="54">
        <f t="shared" si="4"/>
        <v>30</v>
      </c>
      <c r="AG45" s="54">
        <f t="shared" si="4"/>
        <v>120</v>
      </c>
      <c r="AH45" s="54">
        <f t="shared" si="4"/>
        <v>30</v>
      </c>
      <c r="AI45" s="54">
        <f t="shared" si="4"/>
        <v>28</v>
      </c>
      <c r="AJ45" s="50" t="e">
        <f>SUM(#REF!,AJ44)</f>
        <v>#REF!</v>
      </c>
      <c r="AK45" s="50" t="e">
        <f>SUM(#REF!,AK44)</f>
        <v>#REF!</v>
      </c>
    </row>
    <row r="46" spans="1:37" ht="15.5" x14ac:dyDescent="0.35">
      <c r="A46" s="70" t="s">
        <v>96</v>
      </c>
      <c r="B46" s="70"/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70"/>
      <c r="AE46" s="70"/>
      <c r="AF46" s="70"/>
      <c r="AG46" s="70"/>
      <c r="AH46" s="70"/>
      <c r="AI46" s="70"/>
      <c r="AJ46" s="70"/>
      <c r="AK46" s="70"/>
    </row>
    <row r="47" spans="1:37" ht="31" x14ac:dyDescent="0.35">
      <c r="A47" s="24" t="s">
        <v>99</v>
      </c>
      <c r="B47" s="25" t="s">
        <v>97</v>
      </c>
      <c r="C47" s="10"/>
      <c r="D47" s="10" t="s">
        <v>98</v>
      </c>
      <c r="E47" s="10"/>
      <c r="F47" s="26"/>
      <c r="G47" s="26"/>
      <c r="H47" s="26"/>
      <c r="I47" s="26"/>
      <c r="J47" s="26"/>
      <c r="K47" s="27"/>
      <c r="L47" s="27"/>
      <c r="M47" s="27"/>
      <c r="N47" s="27"/>
      <c r="O47" s="27"/>
      <c r="P47" s="28"/>
      <c r="Q47" s="28"/>
      <c r="R47" s="28"/>
      <c r="S47" s="28"/>
      <c r="T47" s="28"/>
      <c r="U47" s="29"/>
      <c r="V47" s="29"/>
      <c r="W47" s="29">
        <v>30</v>
      </c>
      <c r="X47" s="29"/>
      <c r="Y47" s="29">
        <v>2</v>
      </c>
      <c r="Z47" s="30"/>
      <c r="AA47" s="30"/>
      <c r="AB47" s="30">
        <v>30</v>
      </c>
      <c r="AC47" s="30"/>
      <c r="AD47" s="30">
        <v>2</v>
      </c>
      <c r="AE47" s="31"/>
      <c r="AF47" s="31"/>
      <c r="AG47" s="31">
        <v>15</v>
      </c>
      <c r="AH47" s="31"/>
      <c r="AI47" s="31">
        <v>2</v>
      </c>
      <c r="AJ47" s="10">
        <f t="shared" ref="AJ47:AJ53" si="5">F47+G47+H47+I47+K47+L47+N47+M47+P47+Q47+R47+S47+U47+V47+W47+X47+Z47+AA47+AB47+AC47+AE47+AF47+AG47+AH47</f>
        <v>75</v>
      </c>
      <c r="AK47" s="10">
        <f t="shared" ref="AK47:AK53" si="6">J47+O47+T47+Y47+AD47+AI47</f>
        <v>6</v>
      </c>
    </row>
    <row r="48" spans="1:37" ht="31" x14ac:dyDescent="0.35">
      <c r="A48" s="24" t="s">
        <v>131</v>
      </c>
      <c r="B48" s="25" t="s">
        <v>100</v>
      </c>
      <c r="C48" s="10">
        <v>3</v>
      </c>
      <c r="D48" s="10"/>
      <c r="E48" s="10"/>
      <c r="F48" s="26"/>
      <c r="G48" s="26"/>
      <c r="H48" s="26"/>
      <c r="I48" s="26"/>
      <c r="J48" s="26"/>
      <c r="K48" s="27"/>
      <c r="L48" s="27"/>
      <c r="M48" s="27"/>
      <c r="N48" s="27"/>
      <c r="O48" s="27"/>
      <c r="P48" s="28">
        <v>30</v>
      </c>
      <c r="Q48" s="28"/>
      <c r="R48" s="28"/>
      <c r="S48" s="28"/>
      <c r="T48" s="28">
        <v>3</v>
      </c>
      <c r="U48" s="29"/>
      <c r="V48" s="29"/>
      <c r="W48" s="29"/>
      <c r="X48" s="29"/>
      <c r="Y48" s="29"/>
      <c r="Z48" s="30"/>
      <c r="AA48" s="30"/>
      <c r="AB48" s="30"/>
      <c r="AC48" s="30"/>
      <c r="AD48" s="30"/>
      <c r="AE48" s="31"/>
      <c r="AF48" s="31"/>
      <c r="AG48" s="31"/>
      <c r="AH48" s="31"/>
      <c r="AI48" s="31"/>
      <c r="AJ48" s="10">
        <f t="shared" si="5"/>
        <v>30</v>
      </c>
      <c r="AK48" s="10">
        <f t="shared" si="6"/>
        <v>3</v>
      </c>
    </row>
    <row r="49" spans="1:39" ht="33.5" customHeight="1" x14ac:dyDescent="0.35">
      <c r="A49" s="24" t="s">
        <v>101</v>
      </c>
      <c r="B49" s="25" t="s">
        <v>102</v>
      </c>
      <c r="C49" s="46"/>
      <c r="D49" s="10">
        <v>4</v>
      </c>
      <c r="E49" s="10"/>
      <c r="F49" s="26"/>
      <c r="G49" s="26"/>
      <c r="H49" s="26"/>
      <c r="I49" s="26"/>
      <c r="J49" s="26"/>
      <c r="K49" s="27"/>
      <c r="L49" s="27"/>
      <c r="M49" s="27"/>
      <c r="N49" s="27"/>
      <c r="O49" s="27"/>
      <c r="P49" s="28"/>
      <c r="Q49" s="28"/>
      <c r="R49" s="28"/>
      <c r="S49" s="28"/>
      <c r="T49" s="28"/>
      <c r="U49" s="29">
        <v>30</v>
      </c>
      <c r="V49" s="29"/>
      <c r="W49" s="29"/>
      <c r="X49" s="29"/>
      <c r="Y49" s="29">
        <v>2</v>
      </c>
      <c r="Z49" s="30"/>
      <c r="AA49" s="30"/>
      <c r="AB49" s="30"/>
      <c r="AC49" s="30"/>
      <c r="AD49" s="30"/>
      <c r="AE49" s="31"/>
      <c r="AF49" s="31"/>
      <c r="AG49" s="31"/>
      <c r="AH49" s="31"/>
      <c r="AI49" s="31"/>
      <c r="AJ49" s="10">
        <f t="shared" si="5"/>
        <v>30</v>
      </c>
      <c r="AK49" s="10">
        <f t="shared" si="6"/>
        <v>2</v>
      </c>
    </row>
    <row r="50" spans="1:39" ht="62" x14ac:dyDescent="0.35">
      <c r="A50" s="24" t="s">
        <v>132</v>
      </c>
      <c r="B50" s="25" t="s">
        <v>134</v>
      </c>
      <c r="C50" s="10"/>
      <c r="D50" s="10">
        <v>4</v>
      </c>
      <c r="E50" s="10"/>
      <c r="F50" s="26"/>
      <c r="G50" s="26"/>
      <c r="H50" s="26"/>
      <c r="I50" s="26"/>
      <c r="J50" s="26"/>
      <c r="K50" s="27"/>
      <c r="L50" s="27"/>
      <c r="M50" s="27"/>
      <c r="N50" s="27"/>
      <c r="O50" s="27"/>
      <c r="P50" s="28"/>
      <c r="Q50" s="28"/>
      <c r="R50" s="28"/>
      <c r="S50" s="28"/>
      <c r="T50" s="28"/>
      <c r="U50" s="29">
        <v>30</v>
      </c>
      <c r="V50" s="29"/>
      <c r="W50" s="29"/>
      <c r="X50" s="29"/>
      <c r="Y50" s="29">
        <v>2</v>
      </c>
      <c r="Z50" s="30"/>
      <c r="AA50" s="30"/>
      <c r="AB50" s="30"/>
      <c r="AC50" s="30"/>
      <c r="AD50" s="30"/>
      <c r="AE50" s="31"/>
      <c r="AF50" s="31"/>
      <c r="AG50" s="31"/>
      <c r="AH50" s="31"/>
      <c r="AI50" s="31"/>
      <c r="AJ50" s="10">
        <f t="shared" si="5"/>
        <v>30</v>
      </c>
      <c r="AK50" s="10">
        <f t="shared" si="6"/>
        <v>2</v>
      </c>
      <c r="AL50" s="47"/>
      <c r="AM50" s="47"/>
    </row>
    <row r="51" spans="1:39" ht="31" x14ac:dyDescent="0.35">
      <c r="A51" s="24" t="s">
        <v>103</v>
      </c>
      <c r="B51" s="25" t="s">
        <v>105</v>
      </c>
      <c r="C51" s="10"/>
      <c r="D51" s="10">
        <v>3</v>
      </c>
      <c r="E51" s="10"/>
      <c r="F51" s="26"/>
      <c r="G51" s="26"/>
      <c r="H51" s="26"/>
      <c r="I51" s="26"/>
      <c r="J51" s="26"/>
      <c r="K51" s="27"/>
      <c r="L51" s="27"/>
      <c r="M51" s="27"/>
      <c r="N51" s="27"/>
      <c r="O51" s="27"/>
      <c r="P51" s="28">
        <v>30</v>
      </c>
      <c r="Q51" s="28"/>
      <c r="R51" s="28"/>
      <c r="S51" s="28"/>
      <c r="T51" s="28">
        <v>2</v>
      </c>
      <c r="U51" s="29"/>
      <c r="V51" s="29"/>
      <c r="W51" s="29"/>
      <c r="X51" s="29"/>
      <c r="Y51" s="29"/>
      <c r="Z51" s="30"/>
      <c r="AA51" s="30"/>
      <c r="AB51" s="30"/>
      <c r="AC51" s="30"/>
      <c r="AD51" s="30"/>
      <c r="AE51" s="31"/>
      <c r="AF51" s="31"/>
      <c r="AG51" s="31"/>
      <c r="AH51" s="31"/>
      <c r="AI51" s="31"/>
      <c r="AJ51" s="10">
        <f t="shared" si="5"/>
        <v>30</v>
      </c>
      <c r="AK51" s="10">
        <f t="shared" si="6"/>
        <v>2</v>
      </c>
      <c r="AL51" s="47"/>
      <c r="AM51" s="47"/>
    </row>
    <row r="52" spans="1:39" ht="46.5" x14ac:dyDescent="0.35">
      <c r="A52" s="24" t="s">
        <v>104</v>
      </c>
      <c r="B52" s="25" t="s">
        <v>107</v>
      </c>
      <c r="C52" s="46"/>
      <c r="D52" s="10"/>
      <c r="E52" s="10">
        <v>5</v>
      </c>
      <c r="F52" s="26"/>
      <c r="G52" s="26"/>
      <c r="H52" s="26"/>
      <c r="I52" s="26"/>
      <c r="J52" s="26"/>
      <c r="K52" s="27"/>
      <c r="L52" s="27"/>
      <c r="M52" s="27"/>
      <c r="N52" s="27"/>
      <c r="O52" s="27"/>
      <c r="P52" s="28"/>
      <c r="Q52" s="28"/>
      <c r="R52" s="28"/>
      <c r="S52" s="28"/>
      <c r="T52" s="28"/>
      <c r="U52" s="29"/>
      <c r="V52" s="29"/>
      <c r="W52" s="29"/>
      <c r="X52" s="29"/>
      <c r="Y52" s="29"/>
      <c r="Z52" s="30"/>
      <c r="AA52" s="30"/>
      <c r="AB52" s="30"/>
      <c r="AC52" s="30"/>
      <c r="AD52" s="30">
        <v>3</v>
      </c>
      <c r="AE52" s="31"/>
      <c r="AF52" s="31"/>
      <c r="AG52" s="31"/>
      <c r="AH52" s="31"/>
      <c r="AI52" s="31"/>
      <c r="AJ52" s="10">
        <f t="shared" si="5"/>
        <v>0</v>
      </c>
      <c r="AK52" s="10">
        <f t="shared" si="6"/>
        <v>3</v>
      </c>
      <c r="AL52" s="47"/>
      <c r="AM52" s="47"/>
    </row>
    <row r="53" spans="1:39" s="47" customFormat="1" ht="15.5" hidden="1" x14ac:dyDescent="0.35">
      <c r="A53" s="55"/>
      <c r="B53" s="39"/>
      <c r="C53" s="46"/>
      <c r="D53" s="10"/>
      <c r="E53" s="10"/>
      <c r="F53" s="26"/>
      <c r="G53" s="26"/>
      <c r="H53" s="26"/>
      <c r="I53" s="26"/>
      <c r="J53" s="26"/>
      <c r="K53" s="27"/>
      <c r="L53" s="27"/>
      <c r="M53" s="27"/>
      <c r="N53" s="27"/>
      <c r="O53" s="27"/>
      <c r="P53" s="28"/>
      <c r="Q53" s="28"/>
      <c r="R53" s="28"/>
      <c r="S53" s="28"/>
      <c r="T53" s="28"/>
      <c r="U53" s="29"/>
      <c r="V53" s="29"/>
      <c r="W53" s="29"/>
      <c r="X53" s="29"/>
      <c r="Y53" s="29"/>
      <c r="Z53" s="30"/>
      <c r="AA53" s="30"/>
      <c r="AB53" s="30"/>
      <c r="AC53" s="30"/>
      <c r="AD53" s="30"/>
      <c r="AE53" s="31"/>
      <c r="AF53" s="31"/>
      <c r="AG53" s="31"/>
      <c r="AH53" s="31"/>
      <c r="AI53" s="31"/>
      <c r="AJ53" s="10">
        <f t="shared" si="5"/>
        <v>0</v>
      </c>
      <c r="AK53" s="10">
        <f t="shared" si="6"/>
        <v>0</v>
      </c>
      <c r="AL53"/>
      <c r="AM53"/>
    </row>
    <row r="54" spans="1:39" ht="15.5" x14ac:dyDescent="0.35">
      <c r="A54" s="67" t="s">
        <v>108</v>
      </c>
      <c r="B54" s="67"/>
      <c r="C54" s="46"/>
      <c r="D54" s="46"/>
      <c r="E54" s="46"/>
      <c r="F54" s="12">
        <f t="shared" ref="F54:AK54" si="7">SUM(F47:F53)</f>
        <v>0</v>
      </c>
      <c r="G54" s="12">
        <f t="shared" si="7"/>
        <v>0</v>
      </c>
      <c r="H54" s="12">
        <f t="shared" si="7"/>
        <v>0</v>
      </c>
      <c r="I54" s="12">
        <f t="shared" si="7"/>
        <v>0</v>
      </c>
      <c r="J54" s="12">
        <f t="shared" si="7"/>
        <v>0</v>
      </c>
      <c r="K54" s="13">
        <f t="shared" si="7"/>
        <v>0</v>
      </c>
      <c r="L54" s="13">
        <f t="shared" si="7"/>
        <v>0</v>
      </c>
      <c r="M54" s="13">
        <f t="shared" si="7"/>
        <v>0</v>
      </c>
      <c r="N54" s="13">
        <f t="shared" si="7"/>
        <v>0</v>
      </c>
      <c r="O54" s="13">
        <f t="shared" si="7"/>
        <v>0</v>
      </c>
      <c r="P54" s="14">
        <f t="shared" si="7"/>
        <v>60</v>
      </c>
      <c r="Q54" s="14">
        <f t="shared" si="7"/>
        <v>0</v>
      </c>
      <c r="R54" s="14">
        <f t="shared" si="7"/>
        <v>0</v>
      </c>
      <c r="S54" s="14">
        <f t="shared" si="7"/>
        <v>0</v>
      </c>
      <c r="T54" s="14">
        <f t="shared" si="7"/>
        <v>5</v>
      </c>
      <c r="U54" s="11">
        <f t="shared" si="7"/>
        <v>60</v>
      </c>
      <c r="V54" s="11">
        <f t="shared" si="7"/>
        <v>0</v>
      </c>
      <c r="W54" s="11">
        <f t="shared" si="7"/>
        <v>30</v>
      </c>
      <c r="X54" s="11">
        <f t="shared" si="7"/>
        <v>0</v>
      </c>
      <c r="Y54" s="11">
        <f t="shared" si="7"/>
        <v>6</v>
      </c>
      <c r="Z54" s="15">
        <f t="shared" si="7"/>
        <v>0</v>
      </c>
      <c r="AA54" s="15">
        <f t="shared" si="7"/>
        <v>0</v>
      </c>
      <c r="AB54" s="15">
        <f t="shared" si="7"/>
        <v>30</v>
      </c>
      <c r="AC54" s="15">
        <f t="shared" si="7"/>
        <v>0</v>
      </c>
      <c r="AD54" s="15">
        <f t="shared" si="7"/>
        <v>5</v>
      </c>
      <c r="AE54" s="16">
        <f t="shared" si="7"/>
        <v>0</v>
      </c>
      <c r="AF54" s="16">
        <f t="shared" si="7"/>
        <v>0</v>
      </c>
      <c r="AG54" s="16">
        <f t="shared" si="7"/>
        <v>15</v>
      </c>
      <c r="AH54" s="16">
        <f t="shared" si="7"/>
        <v>0</v>
      </c>
      <c r="AI54" s="16">
        <f t="shared" si="7"/>
        <v>2</v>
      </c>
      <c r="AJ54" s="46">
        <f t="shared" si="7"/>
        <v>195</v>
      </c>
      <c r="AK54" s="46">
        <f t="shared" si="7"/>
        <v>18</v>
      </c>
    </row>
    <row r="55" spans="1:39" ht="15.5" x14ac:dyDescent="0.35">
      <c r="A55" s="70" t="s">
        <v>109</v>
      </c>
      <c r="B55" s="70"/>
      <c r="C55" s="70"/>
      <c r="D55" s="70"/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  <c r="AA55" s="70"/>
      <c r="AB55" s="70"/>
      <c r="AC55" s="70"/>
      <c r="AD55" s="70"/>
      <c r="AE55" s="70"/>
      <c r="AF55" s="70"/>
      <c r="AG55" s="70"/>
      <c r="AH55" s="70"/>
      <c r="AI55" s="70"/>
      <c r="AJ55" s="70"/>
      <c r="AK55" s="70"/>
      <c r="AL55" s="47"/>
      <c r="AM55" s="47"/>
    </row>
    <row r="56" spans="1:39" ht="31" x14ac:dyDescent="0.35">
      <c r="A56" s="24" t="s">
        <v>106</v>
      </c>
      <c r="B56" s="25" t="s">
        <v>111</v>
      </c>
      <c r="C56" s="10">
        <v>3</v>
      </c>
      <c r="D56" s="10"/>
      <c r="E56" s="10"/>
      <c r="F56" s="26"/>
      <c r="G56" s="26"/>
      <c r="H56" s="26"/>
      <c r="I56" s="26"/>
      <c r="J56" s="26"/>
      <c r="K56" s="27"/>
      <c r="L56" s="27"/>
      <c r="M56" s="27"/>
      <c r="N56" s="27"/>
      <c r="O56" s="27"/>
      <c r="P56" s="28">
        <v>30</v>
      </c>
      <c r="Q56" s="28"/>
      <c r="R56" s="28"/>
      <c r="S56" s="28"/>
      <c r="T56" s="28">
        <v>3</v>
      </c>
      <c r="U56" s="29"/>
      <c r="V56" s="29"/>
      <c r="W56" s="29"/>
      <c r="X56" s="29"/>
      <c r="Y56" s="29"/>
      <c r="Z56" s="30"/>
      <c r="AA56" s="30"/>
      <c r="AB56" s="30"/>
      <c r="AC56" s="30"/>
      <c r="AD56" s="30"/>
      <c r="AE56" s="31"/>
      <c r="AF56" s="31"/>
      <c r="AG56" s="31"/>
      <c r="AH56" s="31"/>
      <c r="AI56" s="31"/>
      <c r="AJ56" s="10">
        <f t="shared" ref="AJ56:AJ62" si="8">F56+G56+H56+I56+K56+L56+N56+M56+P56+Q56+R56+S56+U56+V56+W56+X56+Z56+AA56+AB56+AC56+AE56+AF56+AG56+AH56</f>
        <v>30</v>
      </c>
      <c r="AK56" s="10">
        <f t="shared" ref="AK56:AK62" si="9">J56+O56+T56+Y56+AD56+AI56</f>
        <v>3</v>
      </c>
    </row>
    <row r="57" spans="1:39" ht="46.5" x14ac:dyDescent="0.35">
      <c r="A57" s="24" t="s">
        <v>110</v>
      </c>
      <c r="B57" s="25" t="s">
        <v>113</v>
      </c>
      <c r="C57" s="10"/>
      <c r="D57" s="10">
        <v>6</v>
      </c>
      <c r="E57" s="10"/>
      <c r="F57" s="26"/>
      <c r="G57" s="26"/>
      <c r="H57" s="26"/>
      <c r="I57" s="26"/>
      <c r="J57" s="26"/>
      <c r="K57" s="27"/>
      <c r="L57" s="27"/>
      <c r="M57" s="27"/>
      <c r="N57" s="27"/>
      <c r="O57" s="27"/>
      <c r="P57" s="28"/>
      <c r="Q57" s="28"/>
      <c r="R57" s="28"/>
      <c r="S57" s="28"/>
      <c r="T57" s="28"/>
      <c r="U57" s="29"/>
      <c r="V57" s="29"/>
      <c r="W57" s="29"/>
      <c r="X57" s="29"/>
      <c r="Y57" s="29"/>
      <c r="Z57" s="30"/>
      <c r="AA57" s="30"/>
      <c r="AB57" s="30"/>
      <c r="AC57" s="30"/>
      <c r="AD57" s="30"/>
      <c r="AE57" s="31">
        <v>30</v>
      </c>
      <c r="AF57" s="31"/>
      <c r="AG57" s="31"/>
      <c r="AH57" s="31"/>
      <c r="AI57" s="31">
        <v>2</v>
      </c>
      <c r="AJ57" s="10">
        <f t="shared" si="8"/>
        <v>30</v>
      </c>
      <c r="AK57" s="10">
        <f t="shared" si="9"/>
        <v>2</v>
      </c>
    </row>
    <row r="58" spans="1:39" ht="31" x14ac:dyDescent="0.35">
      <c r="A58" s="24" t="s">
        <v>133</v>
      </c>
      <c r="B58" s="25" t="s">
        <v>115</v>
      </c>
      <c r="C58" s="10"/>
      <c r="D58" s="10">
        <v>3</v>
      </c>
      <c r="E58" s="10"/>
      <c r="F58" s="26"/>
      <c r="G58" s="26"/>
      <c r="H58" s="26"/>
      <c r="I58" s="26"/>
      <c r="J58" s="26"/>
      <c r="K58" s="27"/>
      <c r="L58" s="27"/>
      <c r="M58" s="27"/>
      <c r="N58" s="27"/>
      <c r="O58" s="27"/>
      <c r="P58" s="28">
        <v>30</v>
      </c>
      <c r="Q58" s="28"/>
      <c r="R58" s="28"/>
      <c r="S58" s="28"/>
      <c r="T58" s="28">
        <v>2</v>
      </c>
      <c r="U58" s="29"/>
      <c r="V58" s="29"/>
      <c r="W58" s="29"/>
      <c r="X58" s="29"/>
      <c r="Y58" s="29"/>
      <c r="Z58" s="30"/>
      <c r="AA58" s="30"/>
      <c r="AB58" s="30"/>
      <c r="AC58" s="30"/>
      <c r="AD58" s="30"/>
      <c r="AE58" s="31"/>
      <c r="AF58" s="31"/>
      <c r="AG58" s="31"/>
      <c r="AH58" s="31"/>
      <c r="AI58" s="31"/>
      <c r="AJ58" s="10">
        <f t="shared" si="8"/>
        <v>30</v>
      </c>
      <c r="AK58" s="10">
        <f t="shared" si="9"/>
        <v>2</v>
      </c>
    </row>
    <row r="59" spans="1:39" ht="46.5" x14ac:dyDescent="0.35">
      <c r="A59" s="24" t="s">
        <v>112</v>
      </c>
      <c r="B59" s="25" t="s">
        <v>117</v>
      </c>
      <c r="C59" s="10"/>
      <c r="D59" s="10">
        <v>3</v>
      </c>
      <c r="E59" s="10"/>
      <c r="F59" s="26"/>
      <c r="G59" s="26"/>
      <c r="H59" s="26"/>
      <c r="I59" s="26"/>
      <c r="J59" s="26"/>
      <c r="K59" s="27"/>
      <c r="L59" s="27"/>
      <c r="M59" s="27"/>
      <c r="N59" s="27"/>
      <c r="O59" s="27"/>
      <c r="P59" s="28"/>
      <c r="Q59" s="28"/>
      <c r="R59" s="28"/>
      <c r="S59" s="28"/>
      <c r="T59" s="28"/>
      <c r="U59" s="29">
        <v>30</v>
      </c>
      <c r="V59" s="29"/>
      <c r="W59" s="29"/>
      <c r="X59" s="29"/>
      <c r="Y59" s="29">
        <v>2</v>
      </c>
      <c r="Z59" s="30"/>
      <c r="AA59" s="30"/>
      <c r="AB59" s="30"/>
      <c r="AC59" s="30"/>
      <c r="AD59" s="30"/>
      <c r="AE59" s="31"/>
      <c r="AF59" s="31"/>
      <c r="AG59" s="31"/>
      <c r="AH59" s="31"/>
      <c r="AI59" s="31"/>
      <c r="AJ59" s="10">
        <f t="shared" si="8"/>
        <v>30</v>
      </c>
      <c r="AK59" s="10">
        <f t="shared" si="9"/>
        <v>2</v>
      </c>
    </row>
    <row r="60" spans="1:39" ht="31" x14ac:dyDescent="0.35">
      <c r="A60" s="24" t="s">
        <v>114</v>
      </c>
      <c r="B60" s="25" t="s">
        <v>119</v>
      </c>
      <c r="C60" s="10"/>
      <c r="D60" s="10">
        <v>3</v>
      </c>
      <c r="E60" s="10"/>
      <c r="F60" s="26"/>
      <c r="G60" s="26"/>
      <c r="H60" s="26"/>
      <c r="I60" s="26"/>
      <c r="J60" s="26"/>
      <c r="K60" s="27"/>
      <c r="L60" s="27"/>
      <c r="M60" s="27"/>
      <c r="N60" s="27"/>
      <c r="O60" s="27"/>
      <c r="P60" s="28"/>
      <c r="Q60" s="28"/>
      <c r="R60" s="28"/>
      <c r="S60" s="28"/>
      <c r="T60" s="28"/>
      <c r="U60" s="29"/>
      <c r="V60" s="29"/>
      <c r="W60" s="29">
        <v>30</v>
      </c>
      <c r="X60" s="29"/>
      <c r="Y60" s="29">
        <v>2</v>
      </c>
      <c r="Z60" s="30"/>
      <c r="AA60" s="30"/>
      <c r="AB60" s="30"/>
      <c r="AC60" s="30"/>
      <c r="AD60" s="30"/>
      <c r="AE60" s="31"/>
      <c r="AF60" s="31"/>
      <c r="AG60" s="31"/>
      <c r="AH60" s="31"/>
      <c r="AI60" s="31"/>
      <c r="AJ60" s="10">
        <f t="shared" si="8"/>
        <v>30</v>
      </c>
      <c r="AK60" s="10">
        <f t="shared" si="9"/>
        <v>2</v>
      </c>
    </row>
    <row r="61" spans="1:39" ht="32" customHeight="1" x14ac:dyDescent="0.35">
      <c r="A61" s="24" t="s">
        <v>116</v>
      </c>
      <c r="B61" s="25" t="s">
        <v>120</v>
      </c>
      <c r="C61" s="10"/>
      <c r="D61" s="10" t="s">
        <v>121</v>
      </c>
      <c r="E61" s="10"/>
      <c r="F61" s="26"/>
      <c r="G61" s="26"/>
      <c r="H61" s="26"/>
      <c r="I61" s="26"/>
      <c r="J61" s="26"/>
      <c r="K61" s="27"/>
      <c r="L61" s="27"/>
      <c r="M61" s="27"/>
      <c r="N61" s="27"/>
      <c r="O61" s="27"/>
      <c r="P61" s="28"/>
      <c r="Q61" s="28"/>
      <c r="R61" s="28"/>
      <c r="S61" s="28"/>
      <c r="T61" s="28"/>
      <c r="U61" s="29">
        <v>30</v>
      </c>
      <c r="V61" s="29"/>
      <c r="W61" s="29"/>
      <c r="X61" s="29"/>
      <c r="Y61" s="29">
        <v>2</v>
      </c>
      <c r="Z61" s="30">
        <v>15</v>
      </c>
      <c r="AA61" s="30"/>
      <c r="AB61" s="30"/>
      <c r="AC61" s="30"/>
      <c r="AD61" s="30">
        <v>2</v>
      </c>
      <c r="AE61" s="31"/>
      <c r="AF61" s="31"/>
      <c r="AG61" s="31"/>
      <c r="AH61" s="31"/>
      <c r="AI61" s="31"/>
      <c r="AJ61" s="10">
        <f t="shared" si="8"/>
        <v>45</v>
      </c>
      <c r="AK61" s="10">
        <f t="shared" si="9"/>
        <v>4</v>
      </c>
    </row>
    <row r="62" spans="1:39" ht="46.5" x14ac:dyDescent="0.35">
      <c r="A62" s="24" t="s">
        <v>118</v>
      </c>
      <c r="B62" s="25" t="s">
        <v>107</v>
      </c>
      <c r="C62" s="10"/>
      <c r="D62" s="10"/>
      <c r="E62" s="10">
        <v>5</v>
      </c>
      <c r="F62" s="26"/>
      <c r="G62" s="26"/>
      <c r="H62" s="26"/>
      <c r="I62" s="26"/>
      <c r="J62" s="26"/>
      <c r="K62" s="27"/>
      <c r="L62" s="27"/>
      <c r="M62" s="27"/>
      <c r="N62" s="27"/>
      <c r="O62" s="27"/>
      <c r="P62" s="28"/>
      <c r="Q62" s="28"/>
      <c r="R62" s="28"/>
      <c r="S62" s="28"/>
      <c r="T62" s="28"/>
      <c r="U62" s="29"/>
      <c r="V62" s="29"/>
      <c r="W62" s="29"/>
      <c r="X62" s="29"/>
      <c r="Y62" s="29"/>
      <c r="Z62" s="30"/>
      <c r="AA62" s="30"/>
      <c r="AB62" s="30"/>
      <c r="AC62" s="30"/>
      <c r="AD62" s="30">
        <v>3</v>
      </c>
      <c r="AE62" s="31"/>
      <c r="AF62" s="31"/>
      <c r="AG62" s="31"/>
      <c r="AH62" s="31"/>
      <c r="AI62" s="31"/>
      <c r="AJ62" s="10">
        <f t="shared" si="8"/>
        <v>0</v>
      </c>
      <c r="AK62" s="10">
        <f t="shared" si="9"/>
        <v>3</v>
      </c>
    </row>
    <row r="63" spans="1:39" ht="15.5" x14ac:dyDescent="0.35">
      <c r="A63" s="67" t="s">
        <v>108</v>
      </c>
      <c r="B63" s="67"/>
      <c r="C63" s="10"/>
      <c r="D63" s="10"/>
      <c r="E63" s="10"/>
      <c r="F63" s="12">
        <f t="shared" ref="F63:AK63" si="10">SUM(F56:F62)</f>
        <v>0</v>
      </c>
      <c r="G63" s="12">
        <f t="shared" si="10"/>
        <v>0</v>
      </c>
      <c r="H63" s="12">
        <f t="shared" si="10"/>
        <v>0</v>
      </c>
      <c r="I63" s="12">
        <f t="shared" si="10"/>
        <v>0</v>
      </c>
      <c r="J63" s="12">
        <f t="shared" si="10"/>
        <v>0</v>
      </c>
      <c r="K63" s="13">
        <f t="shared" si="10"/>
        <v>0</v>
      </c>
      <c r="L63" s="13">
        <f t="shared" si="10"/>
        <v>0</v>
      </c>
      <c r="M63" s="13">
        <f t="shared" si="10"/>
        <v>0</v>
      </c>
      <c r="N63" s="13">
        <f t="shared" si="10"/>
        <v>0</v>
      </c>
      <c r="O63" s="13">
        <f t="shared" si="10"/>
        <v>0</v>
      </c>
      <c r="P63" s="14">
        <f t="shared" si="10"/>
        <v>60</v>
      </c>
      <c r="Q63" s="14">
        <f t="shared" si="10"/>
        <v>0</v>
      </c>
      <c r="R63" s="14">
        <f t="shared" si="10"/>
        <v>0</v>
      </c>
      <c r="S63" s="14">
        <f t="shared" si="10"/>
        <v>0</v>
      </c>
      <c r="T63" s="14">
        <f t="shared" si="10"/>
        <v>5</v>
      </c>
      <c r="U63" s="11">
        <f t="shared" si="10"/>
        <v>60</v>
      </c>
      <c r="V63" s="11">
        <f t="shared" si="10"/>
        <v>0</v>
      </c>
      <c r="W63" s="11">
        <f t="shared" si="10"/>
        <v>30</v>
      </c>
      <c r="X63" s="11">
        <f t="shared" si="10"/>
        <v>0</v>
      </c>
      <c r="Y63" s="11">
        <f t="shared" si="10"/>
        <v>6</v>
      </c>
      <c r="Z63" s="15">
        <f t="shared" si="10"/>
        <v>15</v>
      </c>
      <c r="AA63" s="15">
        <f t="shared" si="10"/>
        <v>0</v>
      </c>
      <c r="AB63" s="15">
        <f t="shared" si="10"/>
        <v>0</v>
      </c>
      <c r="AC63" s="15">
        <f t="shared" si="10"/>
        <v>0</v>
      </c>
      <c r="AD63" s="15">
        <f t="shared" si="10"/>
        <v>5</v>
      </c>
      <c r="AE63" s="16">
        <f t="shared" si="10"/>
        <v>30</v>
      </c>
      <c r="AF63" s="16">
        <f t="shared" si="10"/>
        <v>0</v>
      </c>
      <c r="AG63" s="16">
        <f t="shared" si="10"/>
        <v>0</v>
      </c>
      <c r="AH63" s="16">
        <f t="shared" si="10"/>
        <v>0</v>
      </c>
      <c r="AI63" s="16">
        <f t="shared" si="10"/>
        <v>2</v>
      </c>
      <c r="AJ63" s="46">
        <f t="shared" si="10"/>
        <v>195</v>
      </c>
      <c r="AK63" s="46">
        <f t="shared" si="10"/>
        <v>18</v>
      </c>
    </row>
    <row r="64" spans="1:39" ht="51.75" customHeight="1" x14ac:dyDescent="0.35">
      <c r="A64" s="68" t="s">
        <v>122</v>
      </c>
      <c r="B64" s="68"/>
      <c r="C64" s="10"/>
      <c r="D64" s="10"/>
      <c r="E64" s="10"/>
      <c r="F64" s="12">
        <f t="shared" ref="F64:S64" si="11">F43+F54</f>
        <v>105</v>
      </c>
      <c r="G64" s="12">
        <f t="shared" si="11"/>
        <v>0</v>
      </c>
      <c r="H64" s="12">
        <f t="shared" si="11"/>
        <v>256</v>
      </c>
      <c r="I64" s="12">
        <f t="shared" si="11"/>
        <v>0</v>
      </c>
      <c r="J64" s="12">
        <f t="shared" si="11"/>
        <v>30</v>
      </c>
      <c r="K64" s="13">
        <f t="shared" si="11"/>
        <v>120</v>
      </c>
      <c r="L64" s="13">
        <f t="shared" si="11"/>
        <v>0</v>
      </c>
      <c r="M64" s="13">
        <f t="shared" si="11"/>
        <v>240</v>
      </c>
      <c r="N64" s="13">
        <f t="shared" si="11"/>
        <v>0</v>
      </c>
      <c r="O64" s="13">
        <f t="shared" si="11"/>
        <v>30</v>
      </c>
      <c r="P64" s="14">
        <f t="shared" si="11"/>
        <v>90</v>
      </c>
      <c r="Q64" s="14">
        <f t="shared" si="11"/>
        <v>0</v>
      </c>
      <c r="R64" s="14">
        <f t="shared" si="11"/>
        <v>300</v>
      </c>
      <c r="S64" s="14">
        <f t="shared" si="11"/>
        <v>0</v>
      </c>
      <c r="T64" s="14">
        <f>SUM(T43+T54)</f>
        <v>27</v>
      </c>
      <c r="U64" s="11">
        <f t="shared" ref="U64:AK64" si="12">U43+U54</f>
        <v>210</v>
      </c>
      <c r="V64" s="11">
        <f t="shared" si="12"/>
        <v>0</v>
      </c>
      <c r="W64" s="11">
        <f t="shared" si="12"/>
        <v>225</v>
      </c>
      <c r="X64" s="11">
        <f t="shared" si="12"/>
        <v>0</v>
      </c>
      <c r="Y64" s="11">
        <f t="shared" si="12"/>
        <v>33</v>
      </c>
      <c r="Z64" s="15">
        <f t="shared" si="12"/>
        <v>135</v>
      </c>
      <c r="AA64" s="15">
        <f t="shared" si="12"/>
        <v>0</v>
      </c>
      <c r="AB64" s="15">
        <f t="shared" si="12"/>
        <v>150</v>
      </c>
      <c r="AC64" s="15">
        <f t="shared" si="12"/>
        <v>30</v>
      </c>
      <c r="AD64" s="15">
        <f t="shared" si="12"/>
        <v>30</v>
      </c>
      <c r="AE64" s="16">
        <f t="shared" si="12"/>
        <v>0</v>
      </c>
      <c r="AF64" s="16">
        <f t="shared" si="12"/>
        <v>30</v>
      </c>
      <c r="AG64" s="16">
        <f t="shared" si="12"/>
        <v>135</v>
      </c>
      <c r="AH64" s="16">
        <f t="shared" si="12"/>
        <v>30</v>
      </c>
      <c r="AI64" s="16">
        <f t="shared" si="12"/>
        <v>30</v>
      </c>
      <c r="AJ64" s="46">
        <f t="shared" si="12"/>
        <v>2056</v>
      </c>
      <c r="AK64" s="46">
        <f t="shared" si="12"/>
        <v>180</v>
      </c>
    </row>
    <row r="65" spans="1:37" ht="47.25" customHeight="1" x14ac:dyDescent="0.35">
      <c r="A65" s="68" t="s">
        <v>123</v>
      </c>
      <c r="B65" s="68"/>
      <c r="C65" s="46"/>
      <c r="D65" s="46"/>
      <c r="E65" s="46"/>
      <c r="F65" s="12">
        <f t="shared" ref="F65:S65" si="13">F44+F54</f>
        <v>105</v>
      </c>
      <c r="G65" s="12">
        <f t="shared" si="13"/>
        <v>0</v>
      </c>
      <c r="H65" s="12">
        <f t="shared" si="13"/>
        <v>316</v>
      </c>
      <c r="I65" s="12">
        <f t="shared" si="13"/>
        <v>0</v>
      </c>
      <c r="J65" s="12">
        <f t="shared" si="13"/>
        <v>30</v>
      </c>
      <c r="K65" s="13">
        <f t="shared" si="13"/>
        <v>120</v>
      </c>
      <c r="L65" s="13">
        <f t="shared" si="13"/>
        <v>0</v>
      </c>
      <c r="M65" s="13">
        <f t="shared" si="13"/>
        <v>270</v>
      </c>
      <c r="N65" s="13">
        <f t="shared" si="13"/>
        <v>0</v>
      </c>
      <c r="O65" s="13">
        <f t="shared" si="13"/>
        <v>30</v>
      </c>
      <c r="P65" s="14">
        <f t="shared" si="13"/>
        <v>90</v>
      </c>
      <c r="Q65" s="14">
        <f t="shared" si="13"/>
        <v>0</v>
      </c>
      <c r="R65" s="14">
        <f t="shared" si="13"/>
        <v>300</v>
      </c>
      <c r="S65" s="14">
        <f t="shared" si="13"/>
        <v>0</v>
      </c>
      <c r="T65" s="14">
        <f>SUM(T44+T54)</f>
        <v>27</v>
      </c>
      <c r="U65" s="11">
        <f t="shared" ref="U65:AK65" si="14">U44+U54</f>
        <v>210</v>
      </c>
      <c r="V65" s="11">
        <f t="shared" si="14"/>
        <v>0</v>
      </c>
      <c r="W65" s="11">
        <f t="shared" si="14"/>
        <v>225</v>
      </c>
      <c r="X65" s="11">
        <f t="shared" si="14"/>
        <v>0</v>
      </c>
      <c r="Y65" s="11">
        <f t="shared" si="14"/>
        <v>33</v>
      </c>
      <c r="Z65" s="15">
        <f t="shared" si="14"/>
        <v>135</v>
      </c>
      <c r="AA65" s="15">
        <f t="shared" si="14"/>
        <v>0</v>
      </c>
      <c r="AB65" s="15">
        <f t="shared" si="14"/>
        <v>150</v>
      </c>
      <c r="AC65" s="15">
        <f t="shared" si="14"/>
        <v>30</v>
      </c>
      <c r="AD65" s="15">
        <f t="shared" si="14"/>
        <v>30</v>
      </c>
      <c r="AE65" s="16">
        <f t="shared" si="14"/>
        <v>0</v>
      </c>
      <c r="AF65" s="16">
        <f t="shared" si="14"/>
        <v>30</v>
      </c>
      <c r="AG65" s="16">
        <f t="shared" si="14"/>
        <v>135</v>
      </c>
      <c r="AH65" s="16">
        <f t="shared" si="14"/>
        <v>30</v>
      </c>
      <c r="AI65" s="16">
        <f t="shared" si="14"/>
        <v>30</v>
      </c>
      <c r="AJ65" s="46">
        <f t="shared" si="14"/>
        <v>2146</v>
      </c>
      <c r="AK65" s="46">
        <f t="shared" si="14"/>
        <v>180</v>
      </c>
    </row>
    <row r="66" spans="1:37" ht="35.25" customHeight="1" x14ac:dyDescent="0.35">
      <c r="A66" s="68" t="s">
        <v>124</v>
      </c>
      <c r="B66" s="68"/>
      <c r="C66" s="46"/>
      <c r="D66" s="46"/>
      <c r="E66" s="46"/>
      <c r="F66" s="12">
        <f t="shared" ref="F66:S66" si="15">F43+F63</f>
        <v>105</v>
      </c>
      <c r="G66" s="12">
        <f t="shared" si="15"/>
        <v>0</v>
      </c>
      <c r="H66" s="12">
        <f t="shared" si="15"/>
        <v>256</v>
      </c>
      <c r="I66" s="12">
        <f t="shared" si="15"/>
        <v>0</v>
      </c>
      <c r="J66" s="12">
        <f t="shared" si="15"/>
        <v>30</v>
      </c>
      <c r="K66" s="13">
        <f t="shared" si="15"/>
        <v>120</v>
      </c>
      <c r="L66" s="13">
        <f t="shared" si="15"/>
        <v>0</v>
      </c>
      <c r="M66" s="13">
        <f t="shared" si="15"/>
        <v>240</v>
      </c>
      <c r="N66" s="13">
        <f t="shared" si="15"/>
        <v>0</v>
      </c>
      <c r="O66" s="13">
        <f t="shared" si="15"/>
        <v>30</v>
      </c>
      <c r="P66" s="14">
        <f t="shared" si="15"/>
        <v>90</v>
      </c>
      <c r="Q66" s="14">
        <f t="shared" si="15"/>
        <v>0</v>
      </c>
      <c r="R66" s="14">
        <f t="shared" si="15"/>
        <v>300</v>
      </c>
      <c r="S66" s="14">
        <f t="shared" si="15"/>
        <v>0</v>
      </c>
      <c r="T66" s="14">
        <f>SUM(T43+T63)</f>
        <v>27</v>
      </c>
      <c r="U66" s="11">
        <f t="shared" ref="U66:AK66" si="16">U43+U63</f>
        <v>210</v>
      </c>
      <c r="V66" s="11">
        <f t="shared" si="16"/>
        <v>0</v>
      </c>
      <c r="W66" s="11">
        <f t="shared" si="16"/>
        <v>225</v>
      </c>
      <c r="X66" s="11">
        <f t="shared" si="16"/>
        <v>0</v>
      </c>
      <c r="Y66" s="11">
        <f t="shared" si="16"/>
        <v>33</v>
      </c>
      <c r="Z66" s="15">
        <f t="shared" si="16"/>
        <v>150</v>
      </c>
      <c r="AA66" s="15">
        <f t="shared" si="16"/>
        <v>0</v>
      </c>
      <c r="AB66" s="15">
        <f t="shared" si="16"/>
        <v>120</v>
      </c>
      <c r="AC66" s="15">
        <f t="shared" si="16"/>
        <v>30</v>
      </c>
      <c r="AD66" s="15">
        <f t="shared" si="16"/>
        <v>30</v>
      </c>
      <c r="AE66" s="16">
        <f t="shared" si="16"/>
        <v>30</v>
      </c>
      <c r="AF66" s="16">
        <f t="shared" si="16"/>
        <v>30</v>
      </c>
      <c r="AG66" s="16">
        <f t="shared" si="16"/>
        <v>120</v>
      </c>
      <c r="AH66" s="16">
        <f t="shared" si="16"/>
        <v>30</v>
      </c>
      <c r="AI66" s="16">
        <f t="shared" si="16"/>
        <v>30</v>
      </c>
      <c r="AJ66" s="46">
        <f t="shared" si="16"/>
        <v>2056</v>
      </c>
      <c r="AK66" s="46">
        <f t="shared" si="16"/>
        <v>180</v>
      </c>
    </row>
    <row r="67" spans="1:37" ht="35.25" customHeight="1" x14ac:dyDescent="0.35">
      <c r="A67" s="68" t="s">
        <v>125</v>
      </c>
      <c r="B67" s="68"/>
      <c r="C67" s="46"/>
      <c r="D67" s="46"/>
      <c r="E67" s="46"/>
      <c r="F67" s="12">
        <f t="shared" ref="F67:S67" si="17">F44+F63</f>
        <v>105</v>
      </c>
      <c r="G67" s="12">
        <f t="shared" si="17"/>
        <v>0</v>
      </c>
      <c r="H67" s="12">
        <f t="shared" si="17"/>
        <v>316</v>
      </c>
      <c r="I67" s="12">
        <f t="shared" si="17"/>
        <v>0</v>
      </c>
      <c r="J67" s="12">
        <f t="shared" si="17"/>
        <v>30</v>
      </c>
      <c r="K67" s="13">
        <f t="shared" si="17"/>
        <v>120</v>
      </c>
      <c r="L67" s="13">
        <f t="shared" si="17"/>
        <v>0</v>
      </c>
      <c r="M67" s="13">
        <f t="shared" si="17"/>
        <v>270</v>
      </c>
      <c r="N67" s="13">
        <f t="shared" si="17"/>
        <v>0</v>
      </c>
      <c r="O67" s="13">
        <f t="shared" si="17"/>
        <v>30</v>
      </c>
      <c r="P67" s="14">
        <f t="shared" si="17"/>
        <v>90</v>
      </c>
      <c r="Q67" s="14">
        <f t="shared" si="17"/>
        <v>0</v>
      </c>
      <c r="R67" s="14">
        <f t="shared" si="17"/>
        <v>300</v>
      </c>
      <c r="S67" s="14">
        <f t="shared" si="17"/>
        <v>0</v>
      </c>
      <c r="T67" s="14">
        <f>SUM(T44+T63)</f>
        <v>27</v>
      </c>
      <c r="U67" s="11">
        <f t="shared" ref="U67:AK67" si="18">U44+U63</f>
        <v>210</v>
      </c>
      <c r="V67" s="11">
        <f t="shared" si="18"/>
        <v>0</v>
      </c>
      <c r="W67" s="11">
        <f t="shared" si="18"/>
        <v>225</v>
      </c>
      <c r="X67" s="11">
        <f t="shared" si="18"/>
        <v>0</v>
      </c>
      <c r="Y67" s="11">
        <f t="shared" si="18"/>
        <v>33</v>
      </c>
      <c r="Z67" s="15">
        <f t="shared" si="18"/>
        <v>150</v>
      </c>
      <c r="AA67" s="15">
        <f t="shared" si="18"/>
        <v>0</v>
      </c>
      <c r="AB67" s="15">
        <f t="shared" si="18"/>
        <v>120</v>
      </c>
      <c r="AC67" s="15">
        <f t="shared" si="18"/>
        <v>30</v>
      </c>
      <c r="AD67" s="15">
        <f t="shared" si="18"/>
        <v>30</v>
      </c>
      <c r="AE67" s="16">
        <f t="shared" si="18"/>
        <v>30</v>
      </c>
      <c r="AF67" s="16">
        <f t="shared" si="18"/>
        <v>30</v>
      </c>
      <c r="AG67" s="16">
        <f t="shared" si="18"/>
        <v>120</v>
      </c>
      <c r="AH67" s="16">
        <f t="shared" si="18"/>
        <v>30</v>
      </c>
      <c r="AI67" s="16">
        <f t="shared" si="18"/>
        <v>30</v>
      </c>
      <c r="AJ67" s="46">
        <f t="shared" si="18"/>
        <v>2146</v>
      </c>
      <c r="AK67" s="46">
        <f t="shared" si="18"/>
        <v>180</v>
      </c>
    </row>
    <row r="68" spans="1:37" x14ac:dyDescent="0.35">
      <c r="A68" s="6"/>
      <c r="B68" s="56"/>
      <c r="C68" s="5"/>
      <c r="D68" s="57"/>
      <c r="E68" s="57"/>
      <c r="F68" s="57"/>
      <c r="G68" s="57"/>
      <c r="H68" s="57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57"/>
      <c r="V68" s="57"/>
      <c r="W68" s="57"/>
      <c r="X68" s="57"/>
      <c r="Y68" s="57"/>
      <c r="Z68" s="57"/>
      <c r="AA68" s="57"/>
      <c r="AB68" s="57"/>
      <c r="AC68" s="57"/>
      <c r="AD68" s="57"/>
      <c r="AE68" s="57"/>
      <c r="AF68" s="57"/>
      <c r="AG68" s="57"/>
      <c r="AH68" s="57"/>
      <c r="AI68" s="57"/>
      <c r="AJ68" s="57"/>
      <c r="AK68" s="57"/>
    </row>
    <row r="69" spans="1:37" x14ac:dyDescent="0.35">
      <c r="A69" s="6"/>
      <c r="B69" s="58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</row>
    <row r="70" spans="1:37" ht="14.5" customHeight="1" x14ac:dyDescent="0.35">
      <c r="A70" s="6"/>
      <c r="B70" s="66" t="s">
        <v>126</v>
      </c>
      <c r="C70" s="66"/>
      <c r="D70" s="66"/>
      <c r="E70" s="66"/>
      <c r="F70" s="66"/>
      <c r="G70" s="66"/>
      <c r="H70" s="66"/>
      <c r="I70" s="66"/>
      <c r="J70" s="66"/>
      <c r="K70" s="66"/>
      <c r="L70" s="66"/>
      <c r="M70" s="66"/>
      <c r="N70" s="66"/>
      <c r="O70" s="66"/>
      <c r="P70" s="66"/>
      <c r="Q70" s="66"/>
      <c r="R70" s="66"/>
      <c r="S70" s="66"/>
      <c r="T70" s="66"/>
      <c r="U70" s="66"/>
      <c r="V70" s="66"/>
      <c r="W70" s="66"/>
      <c r="X70" s="66"/>
      <c r="Y70" s="66"/>
      <c r="Z70" s="66"/>
      <c r="AA70" s="66"/>
      <c r="AB70" s="66"/>
      <c r="AC70" s="66"/>
      <c r="AD70" s="66"/>
      <c r="AE70" s="66"/>
      <c r="AF70" s="66"/>
      <c r="AG70" s="66"/>
      <c r="AH70" s="66"/>
      <c r="AI70" s="66"/>
      <c r="AJ70" s="66"/>
      <c r="AK70" s="66"/>
    </row>
    <row r="71" spans="1:37" ht="14.5" customHeight="1" x14ac:dyDescent="0.35">
      <c r="A71" s="6"/>
      <c r="B71" s="66"/>
      <c r="C71" s="66"/>
      <c r="D71" s="66"/>
      <c r="E71" s="66"/>
      <c r="F71" s="66"/>
      <c r="G71" s="66"/>
      <c r="H71" s="66"/>
      <c r="I71" s="66"/>
      <c r="J71" s="66"/>
      <c r="K71" s="66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</row>
    <row r="72" spans="1:37" ht="15.75" customHeight="1" x14ac:dyDescent="0.35">
      <c r="A72" s="6"/>
      <c r="B72" s="66" t="s">
        <v>127</v>
      </c>
      <c r="C72" s="66"/>
      <c r="D72" s="66"/>
      <c r="E72" s="66"/>
      <c r="F72" s="66"/>
      <c r="G72" s="66"/>
      <c r="H72" s="66"/>
      <c r="I72" s="66"/>
      <c r="J72" s="66"/>
      <c r="K72" s="66"/>
      <c r="L72" s="66"/>
      <c r="M72" s="66"/>
      <c r="N72" s="66"/>
      <c r="O72" s="66"/>
      <c r="P72" s="66"/>
      <c r="Q72" s="66"/>
      <c r="R72" s="66"/>
      <c r="S72" s="66"/>
      <c r="T72" s="66"/>
      <c r="U72" s="66"/>
      <c r="V72" s="66"/>
      <c r="W72" s="66"/>
      <c r="X72" s="66"/>
      <c r="Y72" s="66"/>
      <c r="Z72" s="66"/>
      <c r="AA72" s="66"/>
      <c r="AB72" s="66"/>
      <c r="AC72" s="66"/>
      <c r="AD72" s="66"/>
      <c r="AE72" s="66"/>
      <c r="AF72" s="66"/>
      <c r="AG72" s="66"/>
      <c r="AH72" s="66"/>
      <c r="AI72" s="66"/>
      <c r="AJ72" s="66"/>
      <c r="AK72" s="66"/>
    </row>
    <row r="73" spans="1:37" ht="16.5" customHeight="1" x14ac:dyDescent="0.35">
      <c r="A73" s="6"/>
      <c r="B73" s="66" t="s">
        <v>128</v>
      </c>
      <c r="C73" s="66"/>
      <c r="D73" s="66"/>
      <c r="E73" s="66"/>
      <c r="F73" s="66"/>
      <c r="G73" s="66"/>
      <c r="H73" s="66"/>
      <c r="I73" s="66"/>
      <c r="J73" s="66"/>
      <c r="K73" s="66"/>
      <c r="L73" s="66"/>
      <c r="M73" s="66"/>
      <c r="N73" s="66"/>
      <c r="O73" s="66"/>
      <c r="P73" s="66"/>
      <c r="Q73" s="66"/>
      <c r="R73" s="66"/>
      <c r="S73" s="66"/>
      <c r="T73" s="66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</row>
    <row r="74" spans="1:37" ht="16.5" customHeight="1" x14ac:dyDescent="0.35">
      <c r="A74" s="6"/>
      <c r="B74" s="66" t="s">
        <v>129</v>
      </c>
      <c r="C74" s="66"/>
      <c r="D74" s="66"/>
      <c r="E74" s="66"/>
      <c r="F74" s="66"/>
      <c r="G74" s="66"/>
      <c r="H74" s="66"/>
      <c r="I74" s="66"/>
      <c r="J74" s="66"/>
      <c r="K74" s="66"/>
      <c r="L74" s="66"/>
      <c r="M74" s="66"/>
      <c r="N74" s="66"/>
      <c r="O74" s="66"/>
      <c r="P74" s="66"/>
      <c r="Q74" s="66"/>
      <c r="R74" s="66"/>
      <c r="S74" s="66"/>
      <c r="T74" s="66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</row>
    <row r="75" spans="1:37" ht="14.5" customHeight="1" x14ac:dyDescent="0.35">
      <c r="A75" s="6"/>
      <c r="B75" s="66" t="s">
        <v>130</v>
      </c>
      <c r="C75" s="66"/>
      <c r="D75" s="66"/>
      <c r="E75" s="66"/>
      <c r="F75" s="66"/>
      <c r="G75" s="66"/>
      <c r="H75" s="66"/>
      <c r="I75" s="66"/>
      <c r="J75" s="66"/>
      <c r="K75" s="66"/>
      <c r="L75" s="66"/>
      <c r="M75" s="66"/>
      <c r="N75" s="66"/>
      <c r="O75" s="66"/>
      <c r="P75" s="66"/>
      <c r="Q75" s="66"/>
      <c r="R75" s="66"/>
      <c r="S75" s="66"/>
      <c r="T75" s="66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</row>
    <row r="76" spans="1:37" ht="15.5" x14ac:dyDescent="0.35">
      <c r="A76" s="6"/>
      <c r="B76" s="59"/>
      <c r="C76" s="60"/>
      <c r="D76" s="61"/>
      <c r="E76" s="62"/>
      <c r="F76" s="61"/>
      <c r="G76" s="61"/>
      <c r="H76" s="61"/>
      <c r="I76" s="61"/>
      <c r="J76" s="61"/>
      <c r="K76" s="61"/>
      <c r="L76" s="61"/>
      <c r="M76" s="61"/>
      <c r="N76" s="61"/>
      <c r="O76" s="61"/>
      <c r="P76" s="61"/>
      <c r="Q76" s="61"/>
      <c r="R76" s="61"/>
      <c r="S76" s="61"/>
      <c r="T76" s="61"/>
      <c r="U76" s="61"/>
      <c r="V76" s="61"/>
      <c r="W76" s="61"/>
      <c r="X76" s="61"/>
      <c r="Y76" s="61"/>
      <c r="Z76" s="61"/>
      <c r="AA76" s="61"/>
      <c r="AB76" s="61"/>
      <c r="AC76" s="61"/>
      <c r="AD76" s="61"/>
      <c r="AE76" s="61"/>
      <c r="AF76" s="61"/>
      <c r="AG76" s="61"/>
      <c r="AH76" s="61"/>
      <c r="AI76" s="61"/>
      <c r="AJ76" s="61"/>
      <c r="AK76" s="61"/>
    </row>
    <row r="77" spans="1:37" ht="15.5" x14ac:dyDescent="0.35">
      <c r="A77" s="6"/>
      <c r="B77" s="59"/>
      <c r="C77" s="60"/>
      <c r="D77" s="61"/>
      <c r="E77" s="61"/>
      <c r="F77" s="61"/>
      <c r="G77" s="61"/>
      <c r="H77" s="61"/>
      <c r="I77" s="61"/>
      <c r="J77" s="61"/>
      <c r="K77" s="61"/>
      <c r="L77" s="61"/>
      <c r="M77" s="61"/>
      <c r="N77" s="61"/>
      <c r="O77" s="61"/>
      <c r="P77" s="61"/>
      <c r="Q77" s="61"/>
      <c r="R77" s="61"/>
      <c r="S77" s="61"/>
      <c r="T77" s="61"/>
      <c r="U77" s="61"/>
      <c r="V77" s="61"/>
      <c r="W77" s="61"/>
      <c r="X77" s="61"/>
      <c r="Y77" s="61"/>
      <c r="Z77" s="61"/>
      <c r="AA77" s="61"/>
      <c r="AB77" s="61"/>
      <c r="AC77" s="61"/>
      <c r="AD77" s="61"/>
      <c r="AE77" s="61"/>
      <c r="AF77" s="61"/>
      <c r="AG77" s="61"/>
      <c r="AH77" s="61"/>
      <c r="AI77" s="61"/>
      <c r="AJ77" s="61"/>
      <c r="AK77" s="61"/>
    </row>
  </sheetData>
  <sheetProtection selectLockedCells="1" selectUnlockedCells="1"/>
  <mergeCells count="80">
    <mergeCell ref="A1:AK1"/>
    <mergeCell ref="A2:AK2"/>
    <mergeCell ref="B3:J3"/>
    <mergeCell ref="O3:AK3"/>
    <mergeCell ref="B4:J4"/>
    <mergeCell ref="O4:AK4"/>
    <mergeCell ref="O5:AK5"/>
    <mergeCell ref="A6:E6"/>
    <mergeCell ref="F6:AK6"/>
    <mergeCell ref="A7:A9"/>
    <mergeCell ref="B7:B9"/>
    <mergeCell ref="C7:E8"/>
    <mergeCell ref="F7:O7"/>
    <mergeCell ref="P7:Y7"/>
    <mergeCell ref="Z7:AI7"/>
    <mergeCell ref="AJ7:AJ9"/>
    <mergeCell ref="AK7:AK9"/>
    <mergeCell ref="F8:J8"/>
    <mergeCell ref="K8:O8"/>
    <mergeCell ref="P8:T8"/>
    <mergeCell ref="U8:Y8"/>
    <mergeCell ref="Z8:AD8"/>
    <mergeCell ref="AE8:AI8"/>
    <mergeCell ref="A14:A16"/>
    <mergeCell ref="C14:C16"/>
    <mergeCell ref="D14:D16"/>
    <mergeCell ref="E14:E16"/>
    <mergeCell ref="F14:F16"/>
    <mergeCell ref="A10:AK10"/>
    <mergeCell ref="A12:A13"/>
    <mergeCell ref="C12:C13"/>
    <mergeCell ref="D12:D13"/>
    <mergeCell ref="E12:E13"/>
    <mergeCell ref="R14:R16"/>
    <mergeCell ref="G14:G16"/>
    <mergeCell ref="H14:H16"/>
    <mergeCell ref="I14:I16"/>
    <mergeCell ref="J14:J16"/>
    <mergeCell ref="K14:K16"/>
    <mergeCell ref="L14:L16"/>
    <mergeCell ref="M14:M16"/>
    <mergeCell ref="N14:N16"/>
    <mergeCell ref="O14:O16"/>
    <mergeCell ref="P14:P16"/>
    <mergeCell ref="Q14:Q16"/>
    <mergeCell ref="AB14:AB16"/>
    <mergeCell ref="AC14:AC16"/>
    <mergeCell ref="AD14:AD16"/>
    <mergeCell ref="S14:S16"/>
    <mergeCell ref="T14:T16"/>
    <mergeCell ref="U14:U16"/>
    <mergeCell ref="V14:V16"/>
    <mergeCell ref="W14:W16"/>
    <mergeCell ref="X14:X16"/>
    <mergeCell ref="B70:AK70"/>
    <mergeCell ref="AK14:AK16"/>
    <mergeCell ref="A43:B43"/>
    <mergeCell ref="A44:B44"/>
    <mergeCell ref="A46:AK46"/>
    <mergeCell ref="A54:B54"/>
    <mergeCell ref="A55:AK55"/>
    <mergeCell ref="AE14:AE16"/>
    <mergeCell ref="AF14:AF16"/>
    <mergeCell ref="AG14:AG16"/>
    <mergeCell ref="AH14:AH16"/>
    <mergeCell ref="AI14:AI16"/>
    <mergeCell ref="AJ14:AJ16"/>
    <mergeCell ref="Y14:Y16"/>
    <mergeCell ref="Z14:Z16"/>
    <mergeCell ref="AA14:AA16"/>
    <mergeCell ref="A63:B63"/>
    <mergeCell ref="A64:B64"/>
    <mergeCell ref="A65:B65"/>
    <mergeCell ref="A66:B66"/>
    <mergeCell ref="A67:B67"/>
    <mergeCell ref="B71:K71"/>
    <mergeCell ref="B72:AK72"/>
    <mergeCell ref="B73:T73"/>
    <mergeCell ref="B74:T74"/>
    <mergeCell ref="B75:T75"/>
  </mergeCells>
  <printOptions horizontalCentered="1"/>
  <pageMargins left="0.51180555555555551" right="0.51180555555555551" top="0.55138888888888893" bottom="0.55138888888888893" header="0.51180555555555551" footer="0.31527777777777777"/>
  <pageSetup paperSize="9" scale="60" firstPageNumber="0" orientation="landscape" horizontalDpi="300" verticalDpi="300" r:id="rId1"/>
  <headerFooter alignWithMargins="0">
    <oddFooter>&amp;RStr.&amp;P/&amp;N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Program studiów - siatki</vt:lpstr>
      <vt:lpstr>'Program studiów - siatki'!Obszar_wydruku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 Wadolowska-Lesner</dc:creator>
  <cp:lastModifiedBy>Katarzyna Wadolowska-Lesner</cp:lastModifiedBy>
  <dcterms:created xsi:type="dcterms:W3CDTF">2021-06-05T12:02:55Z</dcterms:created>
  <dcterms:modified xsi:type="dcterms:W3CDTF">2022-03-26T05:58:26Z</dcterms:modified>
</cp:coreProperties>
</file>