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192508076e814116/Pulpit/siatki 2022_2023/"/>
    </mc:Choice>
  </mc:AlternateContent>
  <xr:revisionPtr revIDLastSave="0" documentId="8_{94DB62FB-10AF-465B-BD53-FCCBB27F9A7C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Program studiów - siatki" sheetId="1" r:id="rId1"/>
    <sheet name="Arkusz2" sheetId="2" r:id="rId2"/>
  </sheets>
  <definedNames>
    <definedName name="_xlnm.Print_Area" localSheetId="0">'Program studiów - siatki'!$A$1:$AB$99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87" i="1" l="1"/>
  <c r="W40" i="1"/>
  <c r="X40" i="1"/>
  <c r="Y40" i="1"/>
  <c r="Z40" i="1"/>
  <c r="V40" i="1"/>
  <c r="R40" i="1"/>
  <c r="S40" i="1"/>
  <c r="T40" i="1"/>
  <c r="U40" i="1"/>
  <c r="Q40" i="1"/>
  <c r="M40" i="1"/>
  <c r="N40" i="1"/>
  <c r="O40" i="1"/>
  <c r="P40" i="1"/>
  <c r="L40" i="1"/>
  <c r="H40" i="1"/>
  <c r="I40" i="1"/>
  <c r="J40" i="1"/>
  <c r="K40" i="1"/>
  <c r="G40" i="1"/>
  <c r="W21" i="1"/>
  <c r="X21" i="1"/>
  <c r="Y21" i="1"/>
  <c r="Z21" i="1"/>
  <c r="V21" i="1"/>
  <c r="R21" i="1"/>
  <c r="S21" i="1"/>
  <c r="S87" i="1" s="1"/>
  <c r="T21" i="1"/>
  <c r="U21" i="1"/>
  <c r="Q21" i="1"/>
  <c r="M21" i="1"/>
  <c r="N21" i="1"/>
  <c r="O21" i="1"/>
  <c r="P21" i="1"/>
  <c r="L21" i="1"/>
  <c r="H21" i="1"/>
  <c r="I21" i="1"/>
  <c r="J21" i="1"/>
  <c r="K21" i="1"/>
  <c r="G21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V76" i="1"/>
  <c r="W76" i="1"/>
  <c r="X76" i="1"/>
  <c r="Y76" i="1"/>
  <c r="Z76" i="1"/>
  <c r="V71" i="1"/>
  <c r="W71" i="1"/>
  <c r="X71" i="1"/>
  <c r="Y71" i="1"/>
  <c r="Z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G66" i="1"/>
  <c r="H66" i="1"/>
  <c r="I66" i="1"/>
  <c r="J66" i="1"/>
  <c r="K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0" i="1"/>
  <c r="G61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G55" i="1"/>
  <c r="AA80" i="1"/>
  <c r="AB80" i="1"/>
  <c r="AA81" i="1"/>
  <c r="AB81" i="1"/>
  <c r="AA82" i="1"/>
  <c r="AB82" i="1"/>
  <c r="AA83" i="1"/>
  <c r="AB83" i="1"/>
  <c r="AA68" i="1"/>
  <c r="AB68" i="1"/>
  <c r="AA69" i="1"/>
  <c r="AB69" i="1"/>
  <c r="AA70" i="1"/>
  <c r="AB70" i="1"/>
  <c r="AA73" i="1"/>
  <c r="AB73" i="1"/>
  <c r="AA74" i="1"/>
  <c r="AB74" i="1"/>
  <c r="AA75" i="1"/>
  <c r="AB75" i="1"/>
  <c r="AA78" i="1"/>
  <c r="AB78" i="1"/>
  <c r="AA79" i="1"/>
  <c r="AB79" i="1"/>
  <c r="AA58" i="1"/>
  <c r="AB58" i="1"/>
  <c r="AA59" i="1"/>
  <c r="AB59" i="1"/>
  <c r="AB60" i="1"/>
  <c r="AA63" i="1"/>
  <c r="AB63" i="1"/>
  <c r="AA64" i="1"/>
  <c r="AB64" i="1"/>
  <c r="AA65" i="1"/>
  <c r="AB65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B49" i="1"/>
  <c r="AA50" i="1"/>
  <c r="AB50" i="1"/>
  <c r="AA51" i="1"/>
  <c r="AB51" i="1"/>
  <c r="AA54" i="1"/>
  <c r="AB54" i="1"/>
  <c r="AA42" i="1"/>
  <c r="AB42" i="1"/>
  <c r="AA52" i="1"/>
  <c r="AB52" i="1"/>
  <c r="AA53" i="1"/>
  <c r="AB53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9" i="1"/>
  <c r="AB39" i="1"/>
  <c r="AA23" i="1"/>
  <c r="AB23" i="1"/>
  <c r="AA20" i="1"/>
  <c r="AB20" i="1"/>
  <c r="AA25" i="1"/>
  <c r="AB25" i="1"/>
  <c r="AA15" i="1"/>
  <c r="AB15" i="1"/>
  <c r="AA37" i="1"/>
  <c r="AB37" i="1"/>
  <c r="AA38" i="1"/>
  <c r="AB38" i="1"/>
  <c r="AA26" i="1"/>
  <c r="AB26" i="1"/>
  <c r="AA13" i="1"/>
  <c r="AB13" i="1"/>
  <c r="AA14" i="1"/>
  <c r="AB14" i="1"/>
  <c r="AA16" i="1"/>
  <c r="AB16" i="1"/>
  <c r="AA17" i="1"/>
  <c r="AB17" i="1"/>
  <c r="AA18" i="1"/>
  <c r="AB18" i="1"/>
  <c r="AA19" i="1"/>
  <c r="AB19" i="1"/>
  <c r="AB12" i="1"/>
  <c r="AA12" i="1"/>
  <c r="D15" i="2"/>
  <c r="E15" i="2"/>
  <c r="F15" i="2"/>
  <c r="D31" i="2"/>
  <c r="E31" i="2"/>
  <c r="F31" i="2"/>
  <c r="D44" i="2"/>
  <c r="E44" i="2"/>
  <c r="F44" i="2"/>
  <c r="W87" i="1"/>
  <c r="L61" i="1"/>
  <c r="L66" i="1"/>
  <c r="U76" i="1"/>
  <c r="Z84" i="1"/>
  <c r="G87" i="1" l="1"/>
  <c r="L85" i="1"/>
  <c r="L88" i="1" s="1"/>
  <c r="K86" i="1"/>
  <c r="W86" i="1"/>
  <c r="S86" i="1"/>
  <c r="AB40" i="1"/>
  <c r="Y85" i="1"/>
  <c r="Y88" i="1" s="1"/>
  <c r="U85" i="1"/>
  <c r="U88" i="1" s="1"/>
  <c r="Q85" i="1"/>
  <c r="Q88" i="1" s="1"/>
  <c r="M85" i="1"/>
  <c r="M88" i="1" s="1"/>
  <c r="W85" i="1"/>
  <c r="W88" i="1" s="1"/>
  <c r="S85" i="1"/>
  <c r="S88" i="1" s="1"/>
  <c r="O85" i="1"/>
  <c r="O88" i="1" s="1"/>
  <c r="O86" i="1"/>
  <c r="O87" i="1"/>
  <c r="AB55" i="1"/>
  <c r="X85" i="1"/>
  <c r="X88" i="1" s="1"/>
  <c r="T85" i="1"/>
  <c r="T88" i="1" s="1"/>
  <c r="P85" i="1"/>
  <c r="P88" i="1" s="1"/>
  <c r="Z85" i="1"/>
  <c r="Z88" i="1" s="1"/>
  <c r="V85" i="1"/>
  <c r="V88" i="1" s="1"/>
  <c r="R85" i="1"/>
  <c r="R88" i="1" s="1"/>
  <c r="N85" i="1"/>
  <c r="N88" i="1" s="1"/>
  <c r="K87" i="1"/>
  <c r="H61" i="1"/>
  <c r="H85" i="1" s="1"/>
  <c r="H88" i="1" s="1"/>
  <c r="AB71" i="1"/>
  <c r="G86" i="1"/>
  <c r="G85" i="1"/>
  <c r="G88" i="1" s="1"/>
  <c r="AB84" i="1"/>
  <c r="AA55" i="1"/>
  <c r="AA21" i="1"/>
  <c r="Z86" i="1"/>
  <c r="V86" i="1"/>
  <c r="R86" i="1"/>
  <c r="N86" i="1"/>
  <c r="J86" i="1"/>
  <c r="Z87" i="1"/>
  <c r="V87" i="1"/>
  <c r="R87" i="1"/>
  <c r="N87" i="1"/>
  <c r="J87" i="1"/>
  <c r="AB76" i="1"/>
  <c r="AA66" i="1"/>
  <c r="AB21" i="1"/>
  <c r="AA71" i="1"/>
  <c r="Y86" i="1"/>
  <c r="U86" i="1"/>
  <c r="Q86" i="1"/>
  <c r="M86" i="1"/>
  <c r="I86" i="1"/>
  <c r="Y87" i="1"/>
  <c r="U87" i="1"/>
  <c r="Q87" i="1"/>
  <c r="M87" i="1"/>
  <c r="I87" i="1"/>
  <c r="X86" i="1"/>
  <c r="T86" i="1"/>
  <c r="P86" i="1"/>
  <c r="L86" i="1"/>
  <c r="H86" i="1"/>
  <c r="X87" i="1"/>
  <c r="T87" i="1"/>
  <c r="L87" i="1"/>
  <c r="H87" i="1"/>
  <c r="AB66" i="1"/>
  <c r="AA76" i="1"/>
  <c r="AA84" i="1"/>
  <c r="AA40" i="1" l="1"/>
  <c r="AB86" i="1"/>
  <c r="AB87" i="1"/>
  <c r="AA86" i="1"/>
  <c r="I61" i="1"/>
  <c r="I85" i="1" s="1"/>
  <c r="I88" i="1" s="1"/>
  <c r="J61" i="1" l="1"/>
  <c r="AA61" i="1" s="1"/>
  <c r="AA85" i="1" s="1"/>
  <c r="AA88" i="1" s="1"/>
  <c r="K61" i="1" l="1"/>
  <c r="J85" i="1"/>
  <c r="J88" i="1" s="1"/>
  <c r="AB61" i="1" l="1"/>
  <c r="AB85" i="1" s="1"/>
  <c r="AB88" i="1" s="1"/>
  <c r="K85" i="1"/>
  <c r="K88" i="1" s="1"/>
</calcChain>
</file>

<file path=xl/sharedStrings.xml><?xml version="1.0" encoding="utf-8"?>
<sst xmlns="http://schemas.openxmlformats.org/spreadsheetml/2006/main" count="231" uniqueCount="170">
  <si>
    <t>PLAN STUDIÓW STACJONARNYCH DRUGIEGO STOPNIA OD ROKU AKADEMICKIEGO 2021/2022</t>
  </si>
  <si>
    <t>WYDZIAŁ FILOLOGICZNY</t>
  </si>
  <si>
    <t>KIERUNEK: FILOLOGIA ROSYJSKA</t>
  </si>
  <si>
    <t>Rozkład godzin</t>
  </si>
  <si>
    <t>Lp.</t>
  </si>
  <si>
    <t>Przedmiot</t>
  </si>
  <si>
    <t>I rok</t>
  </si>
  <si>
    <t>II rok</t>
  </si>
  <si>
    <t>Razem godz.</t>
  </si>
  <si>
    <t>Razem ECTS</t>
  </si>
  <si>
    <t>1 semestr</t>
  </si>
  <si>
    <t>2 semestr</t>
  </si>
  <si>
    <t>3 semestr</t>
  </si>
  <si>
    <t>4 semestr</t>
  </si>
  <si>
    <t>E</t>
  </si>
  <si>
    <t>ZO</t>
  </si>
  <si>
    <t>Z</t>
  </si>
  <si>
    <t>W</t>
  </si>
  <si>
    <t>K</t>
  </si>
  <si>
    <t>ĆW</t>
  </si>
  <si>
    <t>S</t>
  </si>
  <si>
    <t>ECTS</t>
  </si>
  <si>
    <t>A. GRUPA TREŚCI KIERUNKOWYCH</t>
  </si>
  <si>
    <t>1.</t>
  </si>
  <si>
    <t>Seminarium magisterskie*</t>
  </si>
  <si>
    <t>1, 2, 3, 4</t>
  </si>
  <si>
    <t>2.</t>
  </si>
  <si>
    <t xml:space="preserve">Kierunki i metodologie badań w językoznawstwie </t>
  </si>
  <si>
    <t>3.</t>
  </si>
  <si>
    <t>Kierunki i metodologie badań w literaturoznawstwie</t>
  </si>
  <si>
    <t>4.</t>
  </si>
  <si>
    <t>Najnowsza literatura rosyjska</t>
  </si>
  <si>
    <t>5.</t>
  </si>
  <si>
    <t>Powieść przełomu XX/XXI wieku</t>
  </si>
  <si>
    <t>6.</t>
  </si>
  <si>
    <t>Procesy rozwojowe we współczesnym języku rosyjskim</t>
  </si>
  <si>
    <t>7.</t>
  </si>
  <si>
    <t>Lingwistyka polityczna</t>
  </si>
  <si>
    <t>razem</t>
  </si>
  <si>
    <t>B. PRAKTYCZNA NAUKA JĘZYKA ROSYJSKIEGO</t>
  </si>
  <si>
    <t>8.</t>
  </si>
  <si>
    <t>Praktyczna nauka języka rosyjskiego</t>
  </si>
  <si>
    <t>9.</t>
  </si>
  <si>
    <t>Stylistyka</t>
  </si>
  <si>
    <t>10.</t>
  </si>
  <si>
    <t>Stylistyka praktyczna</t>
  </si>
  <si>
    <t>11.</t>
  </si>
  <si>
    <t>Socjolingwistyka</t>
  </si>
  <si>
    <t>12.</t>
  </si>
  <si>
    <t>Teorie kultury</t>
  </si>
  <si>
    <t>13.</t>
  </si>
  <si>
    <t>Teorie komunikacji</t>
  </si>
  <si>
    <t>14.</t>
  </si>
  <si>
    <t>Technologie informacyjne</t>
  </si>
  <si>
    <t>15.</t>
  </si>
  <si>
    <t>Gatunki dziennikarskie</t>
  </si>
  <si>
    <t>16.</t>
  </si>
  <si>
    <t>Mediolingwistyka</t>
  </si>
  <si>
    <t>17.</t>
  </si>
  <si>
    <t>Przekaz medialny w przekładzie</t>
  </si>
  <si>
    <t>18.</t>
  </si>
  <si>
    <t>Informacja i transformacja w sieci</t>
  </si>
  <si>
    <t>19.</t>
  </si>
  <si>
    <t>Warsztaty tworzenia informacji multimedialnych</t>
  </si>
  <si>
    <t>20.</t>
  </si>
  <si>
    <t>Kultura popularna i sztuka masowa</t>
  </si>
  <si>
    <t>21.</t>
  </si>
  <si>
    <t>Analiza i interpretacja tekstów kultury</t>
  </si>
  <si>
    <t>22.</t>
  </si>
  <si>
    <t>Media w Rosji</t>
  </si>
  <si>
    <t>23.</t>
  </si>
  <si>
    <t>Kreowanie wizerunku</t>
  </si>
  <si>
    <t>24.</t>
  </si>
  <si>
    <t>Mitologiczne źródła współczesnej Rosji</t>
  </si>
  <si>
    <t>25.</t>
  </si>
  <si>
    <t>Praktyka zawodowa - 80 godzin</t>
  </si>
  <si>
    <t>C2. SPECJALNOŚĆ: PRZEKŁAD - KOMUNIKACJA - KULTURA</t>
  </si>
  <si>
    <t>26.</t>
  </si>
  <si>
    <t>27.</t>
  </si>
  <si>
    <t>28.</t>
  </si>
  <si>
    <t>29.</t>
  </si>
  <si>
    <t>30.</t>
  </si>
  <si>
    <t>31.</t>
  </si>
  <si>
    <t>Narzędzia informatyczne w lingwistyce</t>
  </si>
  <si>
    <t>32.</t>
  </si>
  <si>
    <t>Kultura audiowizualna w przekładzie</t>
  </si>
  <si>
    <t>33.</t>
  </si>
  <si>
    <t>Współczesna literatura rosyjska w przekładzie</t>
  </si>
  <si>
    <t>34.</t>
  </si>
  <si>
    <t>Przekład tekstów prawnych i prawniczych</t>
  </si>
  <si>
    <t>35.</t>
  </si>
  <si>
    <t>Przekład tekstów naukowych</t>
  </si>
  <si>
    <t>36.</t>
  </si>
  <si>
    <t>Przekład ustny</t>
  </si>
  <si>
    <t>37.</t>
  </si>
  <si>
    <t>Kulturowe aspekty komunikacji językowej</t>
  </si>
  <si>
    <t>38.</t>
  </si>
  <si>
    <t>Przekład intersemiotyczny: literatura i film</t>
  </si>
  <si>
    <t>39.</t>
  </si>
  <si>
    <t>Warsztaty dziennikarskie</t>
  </si>
  <si>
    <t>40.</t>
  </si>
  <si>
    <t>C3: NAUCZYCIELSKA</t>
  </si>
  <si>
    <t>Podstawy psychologii</t>
  </si>
  <si>
    <t>41.</t>
  </si>
  <si>
    <t xml:space="preserve">Psychologia dla nauczycieli </t>
  </si>
  <si>
    <t>42.</t>
  </si>
  <si>
    <t>Przygotowanie do praktyki zawodowej (część psychologiczna)</t>
  </si>
  <si>
    <t xml:space="preserve">razem </t>
  </si>
  <si>
    <t>43.</t>
  </si>
  <si>
    <t>Podstawy pedagogiki i edukacji</t>
  </si>
  <si>
    <t>44.</t>
  </si>
  <si>
    <t>Szkoła i nauczyciel</t>
  </si>
  <si>
    <t>45.</t>
  </si>
  <si>
    <t>Przygotowanie do praktyki zawodowej (część pedagogiczna)</t>
  </si>
  <si>
    <t xml:space="preserve">PRAKTYKI ZAWODOWE PSYCHOLOGICZNO-PEDAGOGICZNE </t>
  </si>
  <si>
    <t>46.</t>
  </si>
  <si>
    <t xml:space="preserve">Praktyki zawodowe psychologiczno-pedagogiczne </t>
  </si>
  <si>
    <t>47.</t>
  </si>
  <si>
    <t>Omówienie praktyki zawodowej — część psychologiczna</t>
  </si>
  <si>
    <t>48.</t>
  </si>
  <si>
    <t>Omówienie praktyki zawodowej — część pedagogiczna</t>
  </si>
  <si>
    <t xml:space="preserve">PRZYGOTOWANIE W ZAKRESIE PODSTAW DYDAKTYKI I EMISJI GŁOSU </t>
  </si>
  <si>
    <t>49.</t>
  </si>
  <si>
    <t>Podstawy dydaktyki</t>
  </si>
  <si>
    <t>50.</t>
  </si>
  <si>
    <t>Ocenianie, diagnostyka edukacyjna i ewaluacja oświatowa w pracy dydaktycznej nauczyciela</t>
  </si>
  <si>
    <t>51.</t>
  </si>
  <si>
    <t>Emisja głosu</t>
  </si>
  <si>
    <t>PRZYGOTOWANIE DYDAKTYCZNE DO NAUCZANIA JĘZYKA ROSYJSKIEGO</t>
  </si>
  <si>
    <t>52.</t>
  </si>
  <si>
    <t>Metodyka nauczania języka rosyjskiego</t>
  </si>
  <si>
    <t>53.</t>
  </si>
  <si>
    <t>Psycholingwistyka</t>
  </si>
  <si>
    <t>54.</t>
  </si>
  <si>
    <t>Technologie informacyjne w dydaktyce</t>
  </si>
  <si>
    <t>55.</t>
  </si>
  <si>
    <t>Projekty edukacyjne</t>
  </si>
  <si>
    <t>56.</t>
  </si>
  <si>
    <t>Warsztaty metodyczne</t>
  </si>
  <si>
    <t>Praktyka dydaktyczna język rosyjski (120 godz.)</t>
  </si>
  <si>
    <t>Razem - specjalność: język - kultura - media</t>
  </si>
  <si>
    <t>Razem - specjalność: przekład - komunikacja - kultura</t>
  </si>
  <si>
    <t>Razem - specjalność: nauczycielska</t>
  </si>
  <si>
    <t>UWAGI</t>
  </si>
  <si>
    <t>1. W trakcie pierwszego roku studiów studenci zobowiązani są do zaliczenia szkolenia z zakresu BiHK i ochrony własności intelektualnej.</t>
  </si>
  <si>
    <t>2. Kursywą oznaczono przedmioty do wyboru</t>
  </si>
  <si>
    <t>Żanna</t>
  </si>
  <si>
    <t>Ala</t>
  </si>
  <si>
    <t>Monika</t>
  </si>
  <si>
    <t>Język - Kultura - Media</t>
  </si>
  <si>
    <t>Przekład - Komunikacja - Kultura</t>
  </si>
  <si>
    <t>Przekład prawny i prawniczy</t>
  </si>
  <si>
    <t>Przekład intersemiotyczny</t>
  </si>
  <si>
    <t>Warsztaty kretatywnego pisania</t>
  </si>
  <si>
    <t>* Seminarium magisterskie obejmuje napisanie pracy magisterskiej</t>
  </si>
  <si>
    <t>PRZYGOTOWANIE PSYCHOLOGICZNE</t>
  </si>
  <si>
    <t>PRZYGOTOWANIE PEDAGOGICZNE</t>
  </si>
  <si>
    <t>razem: przedmioty specjalnościowe</t>
  </si>
  <si>
    <t>2, 3</t>
  </si>
  <si>
    <t>1, 4</t>
  </si>
  <si>
    <t>SPECJALNOŚĆ: JĘZYK - KULTURA - MEDIA</t>
  </si>
  <si>
    <t>SPECJALNOŚĆ: NAUCZYCIELSKA</t>
  </si>
  <si>
    <t>Kod przedmiotu</t>
  </si>
  <si>
    <t xml:space="preserve">Forma zaliczenia po semestrze </t>
  </si>
  <si>
    <t>Teorie kultury**</t>
  </si>
  <si>
    <t>Teorie komunikacji**</t>
  </si>
  <si>
    <t>** W przypadku równoczesnego uruchomienia specjalności język - kultura - media oraz przekład - komunikacja - kultura wykłady realizowane są w jednej grupie.</t>
  </si>
  <si>
    <t>C1. SPECJALNOŚĆ: JĘZYK - KULTURA - MEDIA</t>
  </si>
  <si>
    <t>SPECJALNOŚĆ: PRZEKŁAD - KOMUNIKACJA - KULTURA</t>
  </si>
  <si>
    <t xml:space="preserve">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</si>
</sst>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37" x14ac:knownFonts="1"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6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19"/>
      <name val="Calibri"/>
      <family val="2"/>
      <charset val="238"/>
    </font>
    <font>
      <sz val="10"/>
      <color indexed="63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0"/>
      <name val="Times New Roman"/>
      <family val="1"/>
      <charset val="238"/>
    </font>
    <font>
      <i/>
      <sz val="11"/>
      <name val="Calibri"/>
      <family val="2"/>
      <charset val="238"/>
    </font>
    <font>
      <b/>
      <sz val="9"/>
      <name val="Calibri"/>
      <family val="2"/>
      <charset val="238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5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sz val="10"/>
      <color indexed="8"/>
      <name val="Calibri"/>
      <family val="2"/>
    </font>
    <font>
      <i/>
      <sz val="10"/>
      <color indexed="58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2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7"/>
        <bgColor indexed="31"/>
      </patternFill>
    </fill>
    <fill>
      <patternFill patternType="solid">
        <fgColor indexed="47"/>
        <bgColor indexed="2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27"/>
      </patternFill>
    </fill>
    <fill>
      <patternFill patternType="solid">
        <fgColor indexed="40"/>
        <bgColor indexed="49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4"/>
      </patternFill>
    </fill>
    <fill>
      <patternFill patternType="solid">
        <fgColor indexed="24"/>
        <bgColor indexed="55"/>
      </patternFill>
    </fill>
    <fill>
      <patternFill patternType="solid">
        <fgColor rgb="FF00CCFF"/>
        <bgColor indexed="49"/>
      </patternFill>
    </fill>
    <fill>
      <patternFill patternType="solid">
        <fgColor rgb="FF00CCFF"/>
        <bgColor indexed="27"/>
      </patternFill>
    </fill>
    <fill>
      <patternFill patternType="solid">
        <fgColor rgb="FF00CCFF"/>
        <bgColor indexed="26"/>
      </patternFill>
    </fill>
    <fill>
      <patternFill patternType="solid">
        <fgColor rgb="FF00CCFF"/>
        <bgColor indexed="34"/>
      </patternFill>
    </fill>
    <fill>
      <patternFill patternType="solid">
        <fgColor rgb="FFCCCCFF"/>
        <bgColor indexed="27"/>
      </patternFill>
    </fill>
    <fill>
      <patternFill patternType="solid">
        <fgColor rgb="FFCCCCFF"/>
        <bgColor indexed="26"/>
      </patternFill>
    </fill>
    <fill>
      <patternFill patternType="solid">
        <fgColor rgb="FFCCCCFF"/>
        <bgColor indexed="34"/>
      </patternFill>
    </fill>
    <fill>
      <patternFill patternType="solid">
        <fgColor rgb="FFCCCCFF"/>
        <bgColor indexed="49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27"/>
      </patternFill>
    </fill>
    <fill>
      <patternFill patternType="solid">
        <fgColor rgb="FFFFFF99"/>
        <bgColor indexed="49"/>
      </patternFill>
    </fill>
    <fill>
      <patternFill patternType="solid">
        <fgColor rgb="FFFFFF99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27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4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35" fillId="0" borderId="0"/>
    <xf numFmtId="0" fontId="11" fillId="8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4">
    <xf numFmtId="0" fontId="0" fillId="0" borderId="0" xfId="0"/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/>
    <xf numFmtId="0" fontId="14" fillId="0" borderId="0" xfId="0" applyFont="1" applyBorder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13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 vertical="center" wrapText="1"/>
    </xf>
    <xf numFmtId="0" fontId="19" fillId="12" borderId="3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11" borderId="2" xfId="0" applyFont="1" applyFill="1" applyBorder="1" applyAlignment="1">
      <alignment horizontal="center" vertical="center" wrapText="1"/>
    </xf>
    <xf numFmtId="0" fontId="20" fillId="12" borderId="2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23" fillId="11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vertical="center" wrapText="1"/>
    </xf>
    <xf numFmtId="0" fontId="22" fillId="11" borderId="2" xfId="0" applyFont="1" applyFill="1" applyBorder="1" applyAlignment="1">
      <alignment horizontal="center" vertical="center" wrapText="1"/>
    </xf>
    <xf numFmtId="0" fontId="22" fillId="12" borderId="2" xfId="0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13" fillId="0" borderId="0" xfId="0" applyFont="1"/>
    <xf numFmtId="0" fontId="20" fillId="0" borderId="2" xfId="0" applyFont="1" applyBorder="1" applyAlignment="1">
      <alignment wrapText="1"/>
    </xf>
    <xf numFmtId="0" fontId="26" fillId="0" borderId="2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/>
    </xf>
    <xf numFmtId="0" fontId="28" fillId="0" borderId="0" xfId="0" applyFont="1"/>
    <xf numFmtId="0" fontId="29" fillId="0" borderId="2" xfId="0" applyFont="1" applyBorder="1" applyAlignment="1">
      <alignment vertical="center" wrapText="1"/>
    </xf>
    <xf numFmtId="0" fontId="21" fillId="0" borderId="2" xfId="0" applyFont="1" applyBorder="1" applyAlignment="1">
      <alignment wrapText="1"/>
    </xf>
    <xf numFmtId="0" fontId="30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wrapText="1"/>
    </xf>
    <xf numFmtId="0" fontId="31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20" fillId="12" borderId="5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0" fontId="0" fillId="0" borderId="0" xfId="0" applyFont="1"/>
    <xf numFmtId="0" fontId="33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2" xfId="0" applyBorder="1"/>
    <xf numFmtId="0" fontId="13" fillId="0" borderId="2" xfId="0" applyFont="1" applyBorder="1"/>
    <xf numFmtId="0" fontId="20" fillId="0" borderId="0" xfId="0" applyFont="1" applyAlignment="1">
      <alignment wrapText="1"/>
    </xf>
    <xf numFmtId="0" fontId="21" fillId="0" borderId="0" xfId="0" applyFont="1" applyAlignment="1">
      <alignment vertical="center" wrapText="1"/>
    </xf>
    <xf numFmtId="0" fontId="28" fillId="0" borderId="0" xfId="0" applyFont="1" applyFill="1"/>
    <xf numFmtId="0" fontId="32" fillId="0" borderId="0" xfId="0" applyFont="1" applyFill="1"/>
    <xf numFmtId="0" fontId="0" fillId="0" borderId="0" xfId="0" applyFill="1"/>
    <xf numFmtId="0" fontId="20" fillId="16" borderId="2" xfId="0" applyFont="1" applyFill="1" applyBorder="1" applyAlignment="1">
      <alignment horizontal="center" vertical="center" wrapText="1"/>
    </xf>
    <xf numFmtId="0" fontId="22" fillId="17" borderId="2" xfId="0" applyFont="1" applyFill="1" applyBorder="1" applyAlignment="1">
      <alignment horizontal="center" vertical="center" wrapText="1"/>
    </xf>
    <xf numFmtId="0" fontId="22" fillId="18" borderId="2" xfId="0" applyFont="1" applyFill="1" applyBorder="1" applyAlignment="1">
      <alignment horizontal="center" vertical="center" wrapText="1"/>
    </xf>
    <xf numFmtId="0" fontId="22" fillId="19" borderId="2" xfId="0" applyFont="1" applyFill="1" applyBorder="1" applyAlignment="1">
      <alignment horizontal="center" vertical="center" wrapText="1"/>
    </xf>
    <xf numFmtId="0" fontId="22" fillId="19" borderId="6" xfId="0" applyFont="1" applyFill="1" applyBorder="1" applyAlignment="1">
      <alignment horizontal="center" vertical="center" wrapText="1"/>
    </xf>
    <xf numFmtId="0" fontId="16" fillId="17" borderId="6" xfId="0" applyFont="1" applyFill="1" applyBorder="1" applyAlignment="1">
      <alignment horizontal="center" vertical="center" wrapText="1"/>
    </xf>
    <xf numFmtId="0" fontId="20" fillId="20" borderId="2" xfId="0" applyFont="1" applyFill="1" applyBorder="1" applyAlignment="1">
      <alignment horizontal="center" vertical="center" wrapText="1"/>
    </xf>
    <xf numFmtId="0" fontId="22" fillId="21" borderId="2" xfId="0" applyFont="1" applyFill="1" applyBorder="1" applyAlignment="1">
      <alignment horizontal="center" vertical="center" wrapText="1"/>
    </xf>
    <xf numFmtId="0" fontId="22" fillId="22" borderId="2" xfId="0" applyFont="1" applyFill="1" applyBorder="1" applyAlignment="1">
      <alignment horizontal="center" vertical="center" wrapText="1"/>
    </xf>
    <xf numFmtId="0" fontId="22" fillId="22" borderId="6" xfId="0" applyFont="1" applyFill="1" applyBorder="1" applyAlignment="1">
      <alignment horizontal="center" vertical="center" wrapText="1"/>
    </xf>
    <xf numFmtId="0" fontId="16" fillId="20" borderId="6" xfId="0" applyFont="1" applyFill="1" applyBorder="1" applyAlignment="1">
      <alignment horizontal="center" vertical="center" wrapText="1"/>
    </xf>
    <xf numFmtId="0" fontId="22" fillId="23" borderId="2" xfId="0" applyFont="1" applyFill="1" applyBorder="1" applyAlignment="1">
      <alignment horizontal="center" vertical="center" wrapText="1"/>
    </xf>
    <xf numFmtId="0" fontId="20" fillId="24" borderId="2" xfId="0" applyFont="1" applyFill="1" applyBorder="1" applyAlignment="1">
      <alignment horizontal="center" vertical="center" wrapText="1"/>
    </xf>
    <xf numFmtId="0" fontId="22" fillId="25" borderId="2" xfId="0" applyFont="1" applyFill="1" applyBorder="1" applyAlignment="1">
      <alignment horizontal="center" vertical="center" wrapText="1"/>
    </xf>
    <xf numFmtId="0" fontId="21" fillId="24" borderId="2" xfId="0" applyFont="1" applyFill="1" applyBorder="1" applyAlignment="1">
      <alignment horizontal="center" vertical="center" wrapText="1"/>
    </xf>
    <xf numFmtId="0" fontId="22" fillId="26" borderId="2" xfId="0" applyFont="1" applyFill="1" applyBorder="1" applyAlignment="1">
      <alignment horizontal="center" vertical="center" wrapText="1"/>
    </xf>
    <xf numFmtId="0" fontId="22" fillId="27" borderId="2" xfId="0" applyFont="1" applyFill="1" applyBorder="1" applyAlignment="1">
      <alignment horizontal="center" vertical="center" wrapText="1"/>
    </xf>
    <xf numFmtId="0" fontId="22" fillId="27" borderId="6" xfId="0" applyFont="1" applyFill="1" applyBorder="1" applyAlignment="1">
      <alignment horizontal="center" vertical="center" wrapText="1"/>
    </xf>
    <xf numFmtId="0" fontId="16" fillId="25" borderId="6" xfId="0" applyFont="1" applyFill="1" applyBorder="1" applyAlignment="1">
      <alignment horizontal="center" vertical="center" wrapText="1"/>
    </xf>
    <xf numFmtId="0" fontId="20" fillId="28" borderId="2" xfId="0" applyFont="1" applyFill="1" applyBorder="1" applyAlignment="1">
      <alignment horizontal="center" vertical="center" wrapText="1"/>
    </xf>
    <xf numFmtId="0" fontId="22" fillId="28" borderId="2" xfId="0" applyFont="1" applyFill="1" applyBorder="1" applyAlignment="1">
      <alignment horizontal="center" vertical="center" wrapText="1"/>
    </xf>
    <xf numFmtId="0" fontId="22" fillId="28" borderId="6" xfId="0" applyFont="1" applyFill="1" applyBorder="1" applyAlignment="1">
      <alignment horizontal="center" vertical="center" wrapText="1"/>
    </xf>
    <xf numFmtId="0" fontId="16" fillId="29" borderId="6" xfId="0" applyFont="1" applyFill="1" applyBorder="1" applyAlignment="1">
      <alignment horizontal="center" vertical="center" wrapText="1"/>
    </xf>
    <xf numFmtId="0" fontId="21" fillId="28" borderId="2" xfId="0" applyFont="1" applyFill="1" applyBorder="1" applyAlignment="1">
      <alignment horizontal="center" vertical="center" wrapText="1"/>
    </xf>
    <xf numFmtId="0" fontId="22" fillId="30" borderId="2" xfId="0" applyFont="1" applyFill="1" applyBorder="1" applyAlignment="1">
      <alignment horizontal="center" vertical="center" wrapText="1"/>
    </xf>
    <xf numFmtId="0" fontId="22" fillId="31" borderId="2" xfId="0" applyFont="1" applyFill="1" applyBorder="1" applyAlignment="1">
      <alignment horizontal="center" vertical="center" wrapText="1"/>
    </xf>
    <xf numFmtId="0" fontId="22" fillId="29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30" fillId="0" borderId="2" xfId="0" applyFont="1" applyFill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30" fillId="0" borderId="5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2" fillId="13" borderId="4" xfId="0" applyFont="1" applyFill="1" applyBorder="1" applyAlignment="1">
      <alignment horizontal="center" vertical="center"/>
    </xf>
    <xf numFmtId="0" fontId="22" fillId="13" borderId="13" xfId="0" applyFont="1" applyFill="1" applyBorder="1" applyAlignment="1">
      <alignment horizontal="center" vertical="center"/>
    </xf>
    <xf numFmtId="0" fontId="22" fillId="13" borderId="1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 wrapText="1"/>
    </xf>
    <xf numFmtId="164" fontId="16" fillId="0" borderId="13" xfId="0" applyNumberFormat="1" applyFont="1" applyBorder="1" applyAlignment="1">
      <alignment horizontal="center" vertical="center" wrapText="1"/>
    </xf>
    <xf numFmtId="164" fontId="16" fillId="0" borderId="1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2" fillId="13" borderId="4" xfId="0" applyFont="1" applyFill="1" applyBorder="1" applyAlignment="1">
      <alignment horizontal="center" vertical="center" wrapText="1"/>
    </xf>
    <xf numFmtId="0" fontId="22" fillId="13" borderId="13" xfId="0" applyFont="1" applyFill="1" applyBorder="1" applyAlignment="1">
      <alignment horizontal="center" vertical="center" wrapText="1"/>
    </xf>
    <xf numFmtId="0" fontId="22" fillId="13" borderId="14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left"/>
    </xf>
    <xf numFmtId="0" fontId="14" fillId="0" borderId="7" xfId="0" applyFont="1" applyBorder="1" applyAlignment="1">
      <alignment wrapText="1"/>
    </xf>
    <xf numFmtId="0" fontId="18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6" fillId="12" borderId="2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14" borderId="10" xfId="0" applyFont="1" applyFill="1" applyBorder="1" applyAlignment="1">
      <alignment horizontal="center" vertical="center"/>
    </xf>
    <xf numFmtId="0" fontId="16" fillId="14" borderId="11" xfId="0" applyFont="1" applyFill="1" applyBorder="1" applyAlignment="1">
      <alignment horizontal="center" vertical="center"/>
    </xf>
    <xf numFmtId="0" fontId="16" fillId="14" borderId="12" xfId="0" applyFont="1" applyFill="1" applyBorder="1" applyAlignment="1">
      <alignment horizontal="center" vertical="center"/>
    </xf>
    <xf numFmtId="0" fontId="16" fillId="14" borderId="4" xfId="0" applyFont="1" applyFill="1" applyBorder="1" applyAlignment="1">
      <alignment horizontal="center" vertical="center"/>
    </xf>
    <xf numFmtId="0" fontId="16" fillId="14" borderId="13" xfId="0" applyFont="1" applyFill="1" applyBorder="1" applyAlignment="1">
      <alignment horizontal="center" vertical="center"/>
    </xf>
    <xf numFmtId="0" fontId="16" fillId="14" borderId="14" xfId="0" applyFont="1" applyFill="1" applyBorder="1" applyAlignment="1">
      <alignment horizontal="center" vertical="center"/>
    </xf>
    <xf numFmtId="0" fontId="22" fillId="15" borderId="4" xfId="0" applyFont="1" applyFill="1" applyBorder="1" applyAlignment="1">
      <alignment horizontal="center" vertical="center"/>
    </xf>
    <xf numFmtId="0" fontId="22" fillId="15" borderId="13" xfId="0" applyFont="1" applyFill="1" applyBorder="1" applyAlignment="1">
      <alignment horizontal="center" vertical="center"/>
    </xf>
    <xf numFmtId="0" fontId="22" fillId="15" borderId="14" xfId="0" applyFont="1" applyFill="1" applyBorder="1" applyAlignment="1">
      <alignment horizontal="center" vertical="center"/>
    </xf>
  </cellXfs>
  <cellStyles count="18">
    <cellStyle name="Accent" xfId="1" xr:uid="{00000000-0005-0000-0000-000001000000}"/>
    <cellStyle name="Accent 1" xfId="2" xr:uid="{00000000-0005-0000-0000-000002000000}"/>
    <cellStyle name="Accent 2" xfId="3" xr:uid="{00000000-0005-0000-0000-000003000000}"/>
    <cellStyle name="Accent 3" xfId="4" xr:uid="{00000000-0005-0000-0000-000004000000}"/>
    <cellStyle name="Bad" xfId="5" xr:uid="{00000000-0005-0000-0000-000005000000}"/>
    <cellStyle name="Error" xfId="6" xr:uid="{00000000-0005-0000-0000-000006000000}"/>
    <cellStyle name="Footnote" xfId="7" xr:uid="{00000000-0005-0000-0000-000007000000}"/>
    <cellStyle name="Good" xfId="8" xr:uid="{00000000-0005-0000-0000-000008000000}"/>
    <cellStyle name="Heading" xfId="9" xr:uid="{00000000-0005-0000-0000-000009000000}"/>
    <cellStyle name="Heading 1" xfId="10" xr:uid="{00000000-0005-0000-0000-00000A000000}"/>
    <cellStyle name="Heading 2" xfId="11" xr:uid="{00000000-0005-0000-0000-00000B000000}"/>
    <cellStyle name="Neutral" xfId="12" xr:uid="{00000000-0005-0000-0000-00000C000000}"/>
    <cellStyle name="Normalny" xfId="0" builtinId="0"/>
    <cellStyle name="Normalny_Arkusz1" xfId="13" xr:uid="{00000000-0005-0000-0000-00000D000000}"/>
    <cellStyle name="Note" xfId="14" xr:uid="{00000000-0005-0000-0000-00000E000000}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2B2B2"/>
      <rgbColor rgb="00808080"/>
      <rgbColor rgb="00999999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  <mruColors>
      <color rgb="FFFFFF00"/>
      <color rgb="FFFFFF99"/>
      <color rgb="FFCCCC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7"/>
  <sheetViews>
    <sheetView tabSelected="1" topLeftCell="H1" zoomScale="150" zoomScaleNormal="150" zoomScaleSheetLayoutView="120" workbookViewId="0">
      <selection activeCell="P87" sqref="P87"/>
    </sheetView>
  </sheetViews>
  <sheetFormatPr defaultColWidth="8.81640625" defaultRowHeight="14.5" x14ac:dyDescent="0.35"/>
  <cols>
    <col min="1" max="1" width="3.1796875" customWidth="1"/>
    <col min="2" max="2" width="30.81640625" style="1" customWidth="1"/>
    <col min="3" max="3" width="16.1796875" style="1" customWidth="1"/>
    <col min="4" max="4" width="5.81640625" style="2" customWidth="1"/>
    <col min="5" max="5" width="5.81640625" style="3" customWidth="1"/>
    <col min="6" max="6" width="6.453125" style="3" customWidth="1"/>
    <col min="7" max="7" width="5" style="3" customWidth="1"/>
    <col min="8" max="8" width="5.453125" style="3" customWidth="1"/>
    <col min="9" max="11" width="4.54296875" style="3" customWidth="1"/>
    <col min="12" max="12" width="4.1796875" style="3" customWidth="1"/>
    <col min="13" max="13" width="5.54296875" style="3" customWidth="1"/>
    <col min="14" max="14" width="5.453125" style="3" customWidth="1"/>
    <col min="15" max="17" width="4.54296875" style="3" customWidth="1"/>
    <col min="18" max="18" width="4.81640625" style="3" customWidth="1"/>
    <col min="19" max="19" width="4.54296875" style="3" customWidth="1"/>
    <col min="20" max="21" width="4.81640625" style="3" customWidth="1"/>
    <col min="22" max="22" width="4.54296875" style="3" customWidth="1"/>
    <col min="23" max="23" width="5.1796875" style="3" customWidth="1"/>
    <col min="24" max="24" width="4.81640625" style="3" customWidth="1"/>
    <col min="25" max="25" width="5" style="3" customWidth="1"/>
    <col min="26" max="26" width="4.81640625" style="3" customWidth="1"/>
    <col min="27" max="27" width="7.1796875" style="3" customWidth="1"/>
    <col min="28" max="28" width="7.453125" style="3" customWidth="1"/>
  </cols>
  <sheetData>
    <row r="1" spans="1:28" ht="15.5" x14ac:dyDescent="0.3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</row>
    <row r="2" spans="1:28" ht="16.5" customHeight="1" x14ac:dyDescent="0.35">
      <c r="A2" s="4"/>
      <c r="B2" s="117" t="s">
        <v>1</v>
      </c>
      <c r="C2" s="117"/>
      <c r="D2" s="117"/>
      <c r="E2" s="117"/>
      <c r="F2" s="117"/>
      <c r="G2" s="117"/>
      <c r="H2" s="117"/>
      <c r="I2" s="117"/>
      <c r="J2" s="117"/>
      <c r="K2" s="11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5" customHeight="1" x14ac:dyDescent="0.35">
      <c r="A3" s="4"/>
      <c r="B3" s="7" t="s">
        <v>2</v>
      </c>
      <c r="C3" s="7"/>
      <c r="D3" s="8"/>
      <c r="E3" s="8"/>
      <c r="F3" s="8"/>
      <c r="G3" s="117" t="s">
        <v>160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</row>
    <row r="4" spans="1:28" ht="15" customHeight="1" x14ac:dyDescent="0.35">
      <c r="A4" s="4"/>
      <c r="B4" s="7"/>
      <c r="C4" s="7"/>
      <c r="D4" s="8"/>
      <c r="E4" s="8"/>
      <c r="F4" s="8"/>
      <c r="G4" s="117" t="s">
        <v>168</v>
      </c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5"/>
    </row>
    <row r="5" spans="1:28" ht="15" customHeight="1" x14ac:dyDescent="0.35">
      <c r="A5" s="4"/>
      <c r="B5" s="7"/>
      <c r="C5" s="7"/>
      <c r="D5" s="7"/>
      <c r="E5" s="9"/>
      <c r="F5" s="7"/>
      <c r="G5" s="117" t="s">
        <v>161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</row>
    <row r="6" spans="1:28" ht="30" customHeight="1" thickBot="1" x14ac:dyDescent="0.4">
      <c r="A6" s="4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6"/>
      <c r="M6" s="6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6"/>
      <c r="AB6" s="6"/>
    </row>
    <row r="7" spans="1:28" ht="15" customHeight="1" x14ac:dyDescent="0.35">
      <c r="A7" s="122"/>
      <c r="B7" s="122"/>
      <c r="C7" s="122"/>
      <c r="D7" s="122"/>
      <c r="E7" s="122"/>
      <c r="F7" s="122"/>
      <c r="G7" s="123" t="s">
        <v>3</v>
      </c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</row>
    <row r="8" spans="1:28" ht="30" customHeight="1" thickBot="1" x14ac:dyDescent="0.4">
      <c r="A8" s="124" t="s">
        <v>4</v>
      </c>
      <c r="B8" s="125" t="s">
        <v>5</v>
      </c>
      <c r="C8" s="132" t="s">
        <v>162</v>
      </c>
      <c r="D8" s="126" t="s">
        <v>163</v>
      </c>
      <c r="E8" s="126"/>
      <c r="F8" s="126"/>
      <c r="G8" s="127" t="s">
        <v>6</v>
      </c>
      <c r="H8" s="127"/>
      <c r="I8" s="127"/>
      <c r="J8" s="127"/>
      <c r="K8" s="127"/>
      <c r="L8" s="127"/>
      <c r="M8" s="127"/>
      <c r="N8" s="127"/>
      <c r="O8" s="127"/>
      <c r="P8" s="127"/>
      <c r="Q8" s="128" t="s">
        <v>7</v>
      </c>
      <c r="R8" s="128"/>
      <c r="S8" s="128"/>
      <c r="T8" s="128"/>
      <c r="U8" s="128"/>
      <c r="V8" s="128"/>
      <c r="W8" s="128"/>
      <c r="X8" s="128"/>
      <c r="Y8" s="128"/>
      <c r="Z8" s="128"/>
      <c r="AA8" s="125" t="s">
        <v>8</v>
      </c>
      <c r="AB8" s="125" t="s">
        <v>9</v>
      </c>
    </row>
    <row r="9" spans="1:28" s="10" customFormat="1" ht="22.5" customHeight="1" thickBot="1" x14ac:dyDescent="0.4">
      <c r="A9" s="124"/>
      <c r="B9" s="125"/>
      <c r="C9" s="133"/>
      <c r="D9" s="126"/>
      <c r="E9" s="126"/>
      <c r="F9" s="126"/>
      <c r="G9" s="127" t="s">
        <v>10</v>
      </c>
      <c r="H9" s="127"/>
      <c r="I9" s="127"/>
      <c r="J9" s="127"/>
      <c r="K9" s="127"/>
      <c r="L9" s="129" t="s">
        <v>11</v>
      </c>
      <c r="M9" s="129"/>
      <c r="N9" s="129"/>
      <c r="O9" s="129"/>
      <c r="P9" s="129"/>
      <c r="Q9" s="128" t="s">
        <v>12</v>
      </c>
      <c r="R9" s="128"/>
      <c r="S9" s="128"/>
      <c r="T9" s="128"/>
      <c r="U9" s="128"/>
      <c r="V9" s="130" t="s">
        <v>13</v>
      </c>
      <c r="W9" s="130"/>
      <c r="X9" s="130"/>
      <c r="Y9" s="130"/>
      <c r="Z9" s="130"/>
      <c r="AA9" s="125"/>
      <c r="AB9" s="125"/>
    </row>
    <row r="10" spans="1:28" s="10" customFormat="1" ht="17.25" customHeight="1" thickBot="1" x14ac:dyDescent="0.4">
      <c r="A10" s="124"/>
      <c r="B10" s="125"/>
      <c r="C10" s="134"/>
      <c r="D10" s="11" t="s">
        <v>14</v>
      </c>
      <c r="E10" s="11" t="s">
        <v>15</v>
      </c>
      <c r="F10" s="11" t="s">
        <v>16</v>
      </c>
      <c r="G10" s="12" t="s">
        <v>17</v>
      </c>
      <c r="H10" s="12" t="s">
        <v>18</v>
      </c>
      <c r="I10" s="12" t="s">
        <v>19</v>
      </c>
      <c r="J10" s="12" t="s">
        <v>20</v>
      </c>
      <c r="K10" s="12" t="s">
        <v>21</v>
      </c>
      <c r="L10" s="13" t="s">
        <v>17</v>
      </c>
      <c r="M10" s="13" t="s">
        <v>18</v>
      </c>
      <c r="N10" s="13" t="s">
        <v>19</v>
      </c>
      <c r="O10" s="13" t="s">
        <v>20</v>
      </c>
      <c r="P10" s="13" t="s">
        <v>21</v>
      </c>
      <c r="Q10" s="14" t="s">
        <v>17</v>
      </c>
      <c r="R10" s="14" t="s">
        <v>18</v>
      </c>
      <c r="S10" s="14" t="s">
        <v>19</v>
      </c>
      <c r="T10" s="14" t="s">
        <v>20</v>
      </c>
      <c r="U10" s="14" t="s">
        <v>21</v>
      </c>
      <c r="V10" s="15" t="s">
        <v>17</v>
      </c>
      <c r="W10" s="15" t="s">
        <v>18</v>
      </c>
      <c r="X10" s="15" t="s">
        <v>19</v>
      </c>
      <c r="Y10" s="15" t="s">
        <v>20</v>
      </c>
      <c r="Z10" s="15" t="s">
        <v>21</v>
      </c>
      <c r="AA10" s="125"/>
      <c r="AB10" s="125"/>
    </row>
    <row r="11" spans="1:28" x14ac:dyDescent="0.35">
      <c r="A11" s="135" t="s">
        <v>22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7"/>
    </row>
    <row r="12" spans="1:28" ht="32.25" customHeight="1" x14ac:dyDescent="0.35">
      <c r="A12" s="16" t="s">
        <v>23</v>
      </c>
      <c r="B12" s="17" t="s">
        <v>24</v>
      </c>
      <c r="C12" s="17"/>
      <c r="D12" s="18"/>
      <c r="E12" s="19"/>
      <c r="F12" s="19" t="s">
        <v>25</v>
      </c>
      <c r="G12" s="20"/>
      <c r="H12" s="20"/>
      <c r="I12" s="20"/>
      <c r="J12" s="20">
        <v>30</v>
      </c>
      <c r="K12" s="20">
        <v>6</v>
      </c>
      <c r="L12" s="21"/>
      <c r="M12" s="21"/>
      <c r="N12" s="21"/>
      <c r="O12" s="21">
        <v>30</v>
      </c>
      <c r="P12" s="21">
        <v>7</v>
      </c>
      <c r="Q12" s="22"/>
      <c r="R12" s="22"/>
      <c r="S12" s="22"/>
      <c r="T12" s="22">
        <v>30</v>
      </c>
      <c r="U12" s="22">
        <v>11</v>
      </c>
      <c r="V12" s="23"/>
      <c r="W12" s="23"/>
      <c r="X12" s="23"/>
      <c r="Y12" s="23">
        <v>30</v>
      </c>
      <c r="Z12" s="23">
        <v>18</v>
      </c>
      <c r="AA12" s="19">
        <f>SUM(G12:J12,L12:O12,Q12:T12,V12:Y12)</f>
        <v>120</v>
      </c>
      <c r="AB12" s="19">
        <f>SUM(K12,P12,U12,Z12)</f>
        <v>42</v>
      </c>
    </row>
    <row r="13" spans="1:28" ht="26" x14ac:dyDescent="0.35">
      <c r="A13" s="16" t="s">
        <v>26</v>
      </c>
      <c r="B13" s="24" t="s">
        <v>27</v>
      </c>
      <c r="C13" s="24"/>
      <c r="D13" s="19">
        <v>1</v>
      </c>
      <c r="E13" s="19"/>
      <c r="F13" s="19"/>
      <c r="G13" s="25">
        <v>30</v>
      </c>
      <c r="H13" s="20"/>
      <c r="I13" s="20"/>
      <c r="J13" s="20"/>
      <c r="K13" s="20">
        <v>4</v>
      </c>
      <c r="L13" s="21"/>
      <c r="M13" s="21"/>
      <c r="N13" s="21"/>
      <c r="O13" s="21"/>
      <c r="P13" s="21"/>
      <c r="Q13" s="22"/>
      <c r="R13" s="22"/>
      <c r="S13" s="22"/>
      <c r="T13" s="22"/>
      <c r="U13" s="22"/>
      <c r="V13" s="23"/>
      <c r="W13" s="23"/>
      <c r="X13" s="23"/>
      <c r="Y13" s="23"/>
      <c r="Z13" s="23"/>
      <c r="AA13" s="19">
        <f t="shared" ref="AA13:AA21" si="0">SUM(G13:J13,L13:O13,Q13:T13,V13:Y13)</f>
        <v>30</v>
      </c>
      <c r="AB13" s="19">
        <f t="shared" ref="AB13:AB21" si="1">SUM(K13,P13,U13,Z13)</f>
        <v>4</v>
      </c>
    </row>
    <row r="14" spans="1:28" ht="30.75" customHeight="1" x14ac:dyDescent="0.35">
      <c r="A14" s="16" t="s">
        <v>28</v>
      </c>
      <c r="B14" s="24" t="s">
        <v>29</v>
      </c>
      <c r="C14" s="24"/>
      <c r="D14" s="19">
        <v>1</v>
      </c>
      <c r="E14" s="19"/>
      <c r="F14" s="19"/>
      <c r="G14" s="25">
        <v>30</v>
      </c>
      <c r="H14" s="20"/>
      <c r="I14" s="20"/>
      <c r="J14" s="20"/>
      <c r="K14" s="20">
        <v>4</v>
      </c>
      <c r="L14" s="21"/>
      <c r="M14" s="21"/>
      <c r="N14" s="21"/>
      <c r="O14" s="21"/>
      <c r="P14" s="21"/>
      <c r="Q14" s="22"/>
      <c r="R14" s="22"/>
      <c r="S14" s="22"/>
      <c r="T14" s="22"/>
      <c r="U14" s="22"/>
      <c r="V14" s="23"/>
      <c r="W14" s="23"/>
      <c r="X14" s="23"/>
      <c r="Y14" s="23"/>
      <c r="Z14" s="23"/>
      <c r="AA14" s="19">
        <f t="shared" si="0"/>
        <v>30</v>
      </c>
      <c r="AB14" s="19">
        <f t="shared" si="1"/>
        <v>4</v>
      </c>
    </row>
    <row r="15" spans="1:28" s="4" customFormat="1" ht="30.75" customHeight="1" x14ac:dyDescent="0.35">
      <c r="A15" s="16" t="s">
        <v>30</v>
      </c>
      <c r="B15" s="17" t="s">
        <v>47</v>
      </c>
      <c r="C15" s="17"/>
      <c r="D15" s="19">
        <v>1</v>
      </c>
      <c r="E15" s="19"/>
      <c r="F15" s="19"/>
      <c r="G15" s="20">
        <v>30</v>
      </c>
      <c r="H15" s="20"/>
      <c r="I15" s="20"/>
      <c r="J15" s="20"/>
      <c r="K15" s="20">
        <v>3</v>
      </c>
      <c r="L15" s="21"/>
      <c r="M15" s="21"/>
      <c r="N15" s="21"/>
      <c r="O15" s="21"/>
      <c r="P15" s="21"/>
      <c r="Q15" s="22"/>
      <c r="R15" s="22"/>
      <c r="S15" s="22"/>
      <c r="T15" s="22"/>
      <c r="U15" s="22"/>
      <c r="V15" s="23"/>
      <c r="W15" s="23"/>
      <c r="X15" s="23"/>
      <c r="Y15" s="23"/>
      <c r="Z15" s="23"/>
      <c r="AA15" s="19">
        <f>SUM(G15:J15,L15:O15,Q15:T15,V15:Y15)</f>
        <v>30</v>
      </c>
      <c r="AB15" s="19">
        <f>SUM(K15,P15,U15,Z15)</f>
        <v>3</v>
      </c>
    </row>
    <row r="16" spans="1:28" ht="24.75" customHeight="1" x14ac:dyDescent="0.35">
      <c r="A16" s="16" t="s">
        <v>32</v>
      </c>
      <c r="B16" s="26" t="s">
        <v>31</v>
      </c>
      <c r="C16" s="26"/>
      <c r="D16" s="19">
        <v>1</v>
      </c>
      <c r="E16" s="19"/>
      <c r="F16" s="19"/>
      <c r="G16" s="20">
        <v>30</v>
      </c>
      <c r="H16" s="20"/>
      <c r="I16" s="20"/>
      <c r="J16" s="20"/>
      <c r="K16" s="20">
        <v>3</v>
      </c>
      <c r="L16" s="21"/>
      <c r="M16" s="21"/>
      <c r="N16" s="21"/>
      <c r="O16" s="21"/>
      <c r="P16" s="21"/>
      <c r="Q16" s="22"/>
      <c r="R16" s="22"/>
      <c r="S16" s="22"/>
      <c r="T16" s="22"/>
      <c r="U16" s="22"/>
      <c r="V16" s="23"/>
      <c r="W16" s="23"/>
      <c r="X16" s="23"/>
      <c r="Y16" s="23"/>
      <c r="Z16" s="23"/>
      <c r="AA16" s="19">
        <f t="shared" si="0"/>
        <v>30</v>
      </c>
      <c r="AB16" s="19">
        <f t="shared" si="1"/>
        <v>3</v>
      </c>
    </row>
    <row r="17" spans="1:28" ht="31.5" customHeight="1" x14ac:dyDescent="0.35">
      <c r="A17" s="16" t="s">
        <v>34</v>
      </c>
      <c r="B17" s="24" t="s">
        <v>33</v>
      </c>
      <c r="C17" s="24"/>
      <c r="D17" s="19">
        <v>3</v>
      </c>
      <c r="E17" s="19"/>
      <c r="F17" s="19"/>
      <c r="G17" s="20"/>
      <c r="H17" s="20"/>
      <c r="I17" s="20"/>
      <c r="J17" s="20"/>
      <c r="K17" s="20"/>
      <c r="L17" s="21"/>
      <c r="M17" s="21"/>
      <c r="N17" s="21"/>
      <c r="O17" s="21"/>
      <c r="P17" s="21"/>
      <c r="Q17" s="27">
        <v>20</v>
      </c>
      <c r="R17" s="22"/>
      <c r="S17" s="22"/>
      <c r="T17" s="22"/>
      <c r="U17" s="22">
        <v>2</v>
      </c>
      <c r="V17" s="23"/>
      <c r="W17" s="23"/>
      <c r="X17" s="23"/>
      <c r="Y17" s="23"/>
      <c r="Z17" s="23"/>
      <c r="AA17" s="19">
        <f t="shared" si="0"/>
        <v>20</v>
      </c>
      <c r="AB17" s="19">
        <f t="shared" si="1"/>
        <v>2</v>
      </c>
    </row>
    <row r="18" spans="1:28" ht="35.25" customHeight="1" x14ac:dyDescent="0.35">
      <c r="A18" s="16" t="s">
        <v>36</v>
      </c>
      <c r="B18" s="24" t="s">
        <v>35</v>
      </c>
      <c r="C18" s="24"/>
      <c r="D18" s="19">
        <v>2</v>
      </c>
      <c r="E18" s="19"/>
      <c r="F18" s="19"/>
      <c r="G18" s="20"/>
      <c r="H18" s="20"/>
      <c r="I18" s="20"/>
      <c r="J18" s="20"/>
      <c r="K18" s="20"/>
      <c r="L18" s="21">
        <v>30</v>
      </c>
      <c r="M18" s="21"/>
      <c r="N18" s="21"/>
      <c r="O18" s="21"/>
      <c r="P18" s="21">
        <v>3</v>
      </c>
      <c r="Q18" s="22"/>
      <c r="R18" s="22"/>
      <c r="S18" s="22"/>
      <c r="T18" s="22"/>
      <c r="U18" s="22"/>
      <c r="V18" s="23"/>
      <c r="W18" s="23"/>
      <c r="X18" s="23"/>
      <c r="Y18" s="23"/>
      <c r="Z18" s="23"/>
      <c r="AA18" s="19">
        <f t="shared" si="0"/>
        <v>30</v>
      </c>
      <c r="AB18" s="19">
        <f t="shared" si="1"/>
        <v>3</v>
      </c>
    </row>
    <row r="19" spans="1:28" ht="26.5" customHeight="1" x14ac:dyDescent="0.35">
      <c r="A19" s="16" t="s">
        <v>40</v>
      </c>
      <c r="B19" s="28" t="s">
        <v>37</v>
      </c>
      <c r="C19" s="28"/>
      <c r="D19" s="19">
        <v>2</v>
      </c>
      <c r="E19" s="19"/>
      <c r="F19" s="19"/>
      <c r="G19" s="20"/>
      <c r="H19" s="20"/>
      <c r="I19" s="20"/>
      <c r="J19" s="20"/>
      <c r="K19" s="20"/>
      <c r="L19" s="21">
        <v>30</v>
      </c>
      <c r="M19" s="21"/>
      <c r="N19" s="21"/>
      <c r="O19" s="21"/>
      <c r="P19" s="21">
        <v>3</v>
      </c>
      <c r="Q19" s="22"/>
      <c r="R19" s="22"/>
      <c r="S19" s="22"/>
      <c r="T19" s="22"/>
      <c r="U19" s="22"/>
      <c r="V19" s="23"/>
      <c r="W19" s="23"/>
      <c r="X19" s="23"/>
      <c r="Y19" s="23"/>
      <c r="Z19" s="23"/>
      <c r="AA19" s="19">
        <f t="shared" si="0"/>
        <v>30</v>
      </c>
      <c r="AB19" s="19">
        <f t="shared" si="1"/>
        <v>3</v>
      </c>
    </row>
    <row r="20" spans="1:28" s="4" customFormat="1" ht="19.5" customHeight="1" x14ac:dyDescent="0.35">
      <c r="A20" s="16" t="s">
        <v>42</v>
      </c>
      <c r="B20" s="17" t="s">
        <v>43</v>
      </c>
      <c r="C20" s="17"/>
      <c r="D20" s="18"/>
      <c r="E20" s="19">
        <v>2</v>
      </c>
      <c r="F20" s="19"/>
      <c r="G20" s="20"/>
      <c r="H20" s="20"/>
      <c r="I20" s="20"/>
      <c r="J20" s="20"/>
      <c r="K20" s="20"/>
      <c r="L20" s="21">
        <v>15</v>
      </c>
      <c r="M20" s="21"/>
      <c r="N20" s="21"/>
      <c r="O20" s="21"/>
      <c r="P20" s="21">
        <v>2</v>
      </c>
      <c r="Q20" s="22"/>
      <c r="R20" s="22"/>
      <c r="S20" s="22"/>
      <c r="T20" s="22"/>
      <c r="U20" s="22"/>
      <c r="V20" s="23"/>
      <c r="W20" s="23"/>
      <c r="X20" s="23"/>
      <c r="Y20" s="23"/>
      <c r="Z20" s="23"/>
      <c r="AA20" s="19">
        <f>SUM(G20:J20,L20:O20,Q20:T20,V20:Y20)</f>
        <v>15</v>
      </c>
      <c r="AB20" s="19">
        <f>SUM(K20,P20,U20,Z20)</f>
        <v>2</v>
      </c>
    </row>
    <row r="21" spans="1:28" x14ac:dyDescent="0.35">
      <c r="A21" s="104" t="s">
        <v>38</v>
      </c>
      <c r="B21" s="105"/>
      <c r="C21" s="105"/>
      <c r="D21" s="105"/>
      <c r="E21" s="105"/>
      <c r="F21" s="106"/>
      <c r="G21" s="29">
        <f>SUM(G12:G20)</f>
        <v>120</v>
      </c>
      <c r="H21" s="29">
        <f t="shared" ref="H21:K21" si="2">SUM(H12:H20)</f>
        <v>0</v>
      </c>
      <c r="I21" s="29">
        <f t="shared" si="2"/>
        <v>0</v>
      </c>
      <c r="J21" s="29">
        <f t="shared" si="2"/>
        <v>30</v>
      </c>
      <c r="K21" s="29">
        <f t="shared" si="2"/>
        <v>20</v>
      </c>
      <c r="L21" s="30">
        <f>SUM(L12:L20)</f>
        <v>75</v>
      </c>
      <c r="M21" s="30">
        <f t="shared" ref="M21:P21" si="3">SUM(M12:M20)</f>
        <v>0</v>
      </c>
      <c r="N21" s="30">
        <f t="shared" si="3"/>
        <v>0</v>
      </c>
      <c r="O21" s="30">
        <f t="shared" si="3"/>
        <v>30</v>
      </c>
      <c r="P21" s="30">
        <f t="shared" si="3"/>
        <v>15</v>
      </c>
      <c r="Q21" s="31">
        <f>SUM(Q12:Q20)</f>
        <v>20</v>
      </c>
      <c r="R21" s="31">
        <f t="shared" ref="R21:U21" si="4">SUM(R12:R20)</f>
        <v>0</v>
      </c>
      <c r="S21" s="31">
        <f t="shared" si="4"/>
        <v>0</v>
      </c>
      <c r="T21" s="31">
        <f t="shared" si="4"/>
        <v>30</v>
      </c>
      <c r="U21" s="31">
        <f t="shared" si="4"/>
        <v>13</v>
      </c>
      <c r="V21" s="32">
        <f>SUM(V12:V20)</f>
        <v>0</v>
      </c>
      <c r="W21" s="32">
        <f t="shared" ref="W21:Z21" si="5">SUM(W12:W20)</f>
        <v>0</v>
      </c>
      <c r="X21" s="32">
        <f t="shared" si="5"/>
        <v>0</v>
      </c>
      <c r="Y21" s="32">
        <f t="shared" si="5"/>
        <v>30</v>
      </c>
      <c r="Z21" s="32">
        <f t="shared" si="5"/>
        <v>18</v>
      </c>
      <c r="AA21" s="18">
        <f t="shared" si="0"/>
        <v>335</v>
      </c>
      <c r="AB21" s="18">
        <f t="shared" si="1"/>
        <v>66</v>
      </c>
    </row>
    <row r="22" spans="1:28" s="33" customFormat="1" x14ac:dyDescent="0.35">
      <c r="A22" s="138" t="s">
        <v>39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40"/>
    </row>
    <row r="23" spans="1:28" x14ac:dyDescent="0.35">
      <c r="A23" s="16" t="s">
        <v>44</v>
      </c>
      <c r="B23" s="24" t="s">
        <v>41</v>
      </c>
      <c r="C23" s="24"/>
      <c r="D23" s="19" t="s">
        <v>158</v>
      </c>
      <c r="E23" s="19" t="s">
        <v>159</v>
      </c>
      <c r="F23" s="19" t="s">
        <v>158</v>
      </c>
      <c r="G23" s="20"/>
      <c r="H23" s="20"/>
      <c r="I23" s="20">
        <v>90</v>
      </c>
      <c r="J23" s="20"/>
      <c r="K23" s="20">
        <v>6</v>
      </c>
      <c r="L23" s="21"/>
      <c r="M23" s="21"/>
      <c r="N23" s="21">
        <v>90</v>
      </c>
      <c r="O23" s="21"/>
      <c r="P23" s="21">
        <v>7</v>
      </c>
      <c r="Q23" s="22"/>
      <c r="R23" s="22"/>
      <c r="S23" s="22">
        <v>60</v>
      </c>
      <c r="T23" s="22"/>
      <c r="U23" s="22">
        <v>5</v>
      </c>
      <c r="V23" s="23"/>
      <c r="W23" s="23"/>
      <c r="X23" s="23">
        <v>30</v>
      </c>
      <c r="Y23" s="23"/>
      <c r="Z23" s="23">
        <v>2</v>
      </c>
      <c r="AA23" s="18">
        <f t="shared" ref="AA23:AA25" si="6">SUM(G23:J23,L23:O23,Q23:T23,V23:Y23)</f>
        <v>270</v>
      </c>
      <c r="AB23" s="18">
        <f t="shared" ref="AB23:AB25" si="7">SUM(K23,P23,U23,Z23)</f>
        <v>20</v>
      </c>
    </row>
    <row r="24" spans="1:28" x14ac:dyDescent="0.35">
      <c r="A24" s="138" t="s">
        <v>167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40"/>
    </row>
    <row r="25" spans="1:28" s="4" customFormat="1" ht="26.25" customHeight="1" x14ac:dyDescent="0.35">
      <c r="A25" s="16" t="s">
        <v>46</v>
      </c>
      <c r="B25" s="17" t="s">
        <v>45</v>
      </c>
      <c r="C25" s="17"/>
      <c r="D25" s="18"/>
      <c r="E25" s="19">
        <v>2</v>
      </c>
      <c r="F25" s="19"/>
      <c r="G25" s="20"/>
      <c r="H25" s="20"/>
      <c r="I25" s="20"/>
      <c r="J25" s="20"/>
      <c r="K25" s="20"/>
      <c r="L25" s="21"/>
      <c r="M25" s="21"/>
      <c r="N25" s="21">
        <v>15</v>
      </c>
      <c r="O25" s="21"/>
      <c r="P25" s="21">
        <v>1</v>
      </c>
      <c r="Q25" s="22"/>
      <c r="R25" s="22"/>
      <c r="S25" s="22"/>
      <c r="T25" s="22"/>
      <c r="U25" s="22"/>
      <c r="V25" s="23"/>
      <c r="W25" s="23"/>
      <c r="X25" s="23"/>
      <c r="Y25" s="23"/>
      <c r="Z25" s="23"/>
      <c r="AA25" s="19">
        <f t="shared" si="6"/>
        <v>15</v>
      </c>
      <c r="AB25" s="19">
        <f t="shared" si="7"/>
        <v>1</v>
      </c>
    </row>
    <row r="26" spans="1:28" ht="26.25" customHeight="1" x14ac:dyDescent="0.35">
      <c r="A26" s="36" t="s">
        <v>48</v>
      </c>
      <c r="B26" s="17" t="s">
        <v>53</v>
      </c>
      <c r="C26" s="17"/>
      <c r="D26" s="18"/>
      <c r="E26" s="19">
        <v>1</v>
      </c>
      <c r="F26" s="19"/>
      <c r="G26" s="20"/>
      <c r="H26" s="20"/>
      <c r="I26" s="20">
        <v>15</v>
      </c>
      <c r="J26" s="20"/>
      <c r="K26" s="20">
        <v>1</v>
      </c>
      <c r="L26" s="21"/>
      <c r="M26" s="21"/>
      <c r="N26" s="21"/>
      <c r="O26" s="21"/>
      <c r="P26" s="21"/>
      <c r="Q26" s="22"/>
      <c r="R26" s="22"/>
      <c r="S26" s="22"/>
      <c r="T26" s="22"/>
      <c r="U26" s="22"/>
      <c r="V26" s="23"/>
      <c r="W26" s="23"/>
      <c r="X26" s="23"/>
      <c r="Y26" s="23"/>
      <c r="Z26" s="23"/>
      <c r="AA26" s="19">
        <f>SUM(G26:J26,L26:O26,Q26:T26,V26:Y26)</f>
        <v>15</v>
      </c>
      <c r="AB26" s="19">
        <f>SUM(K26,P26,U26,Z26)</f>
        <v>1</v>
      </c>
    </row>
    <row r="27" spans="1:28" ht="26.25" customHeight="1" x14ac:dyDescent="0.35">
      <c r="A27" s="36" t="s">
        <v>50</v>
      </c>
      <c r="B27" s="17" t="s">
        <v>55</v>
      </c>
      <c r="C27" s="17"/>
      <c r="D27" s="18"/>
      <c r="E27" s="19">
        <v>3</v>
      </c>
      <c r="F27" s="19"/>
      <c r="G27" s="20"/>
      <c r="H27" s="20"/>
      <c r="I27" s="20"/>
      <c r="J27" s="20"/>
      <c r="K27" s="20"/>
      <c r="L27" s="21"/>
      <c r="M27" s="21"/>
      <c r="N27" s="21"/>
      <c r="O27" s="21"/>
      <c r="P27" s="21"/>
      <c r="Q27" s="22"/>
      <c r="R27" s="22"/>
      <c r="S27" s="22">
        <v>15</v>
      </c>
      <c r="T27" s="22"/>
      <c r="U27" s="22">
        <v>2</v>
      </c>
      <c r="V27" s="23"/>
      <c r="W27" s="23"/>
      <c r="X27" s="23"/>
      <c r="Y27" s="23"/>
      <c r="Z27" s="23"/>
      <c r="AA27" s="19">
        <f>SUM(G27:J27,L27:O27,Q27:T27,V27:Y27)</f>
        <v>15</v>
      </c>
      <c r="AB27" s="19">
        <f>SUM(K27,P27,U27,Z27)</f>
        <v>2</v>
      </c>
    </row>
    <row r="28" spans="1:28" ht="26.25" customHeight="1" x14ac:dyDescent="0.35">
      <c r="A28" s="16" t="s">
        <v>52</v>
      </c>
      <c r="B28" s="17" t="s">
        <v>57</v>
      </c>
      <c r="C28" s="17"/>
      <c r="D28" s="19"/>
      <c r="E28" s="19">
        <v>1</v>
      </c>
      <c r="F28" s="19"/>
      <c r="G28" s="20"/>
      <c r="H28" s="20"/>
      <c r="I28" s="20">
        <v>30</v>
      </c>
      <c r="J28" s="20"/>
      <c r="K28" s="20">
        <v>2</v>
      </c>
      <c r="L28" s="21"/>
      <c r="M28" s="21"/>
      <c r="N28" s="21"/>
      <c r="O28" s="21"/>
      <c r="P28" s="21"/>
      <c r="Q28" s="22"/>
      <c r="R28" s="22"/>
      <c r="S28" s="22"/>
      <c r="T28" s="22"/>
      <c r="U28" s="22"/>
      <c r="V28" s="23"/>
      <c r="W28" s="23"/>
      <c r="X28" s="23"/>
      <c r="Y28" s="23"/>
      <c r="Z28" s="23"/>
      <c r="AA28" s="19">
        <f t="shared" ref="AA28:AA40" si="8">SUM(G28:J28,L28:O28,Q28:T28,V28:Y28)</f>
        <v>30</v>
      </c>
      <c r="AB28" s="19">
        <f t="shared" ref="AB28:AB40" si="9">SUM(K28,P28,U28,Z28)</f>
        <v>2</v>
      </c>
    </row>
    <row r="29" spans="1:28" ht="26.25" customHeight="1" x14ac:dyDescent="0.35">
      <c r="A29" s="36" t="s">
        <v>54</v>
      </c>
      <c r="B29" s="17" t="s">
        <v>59</v>
      </c>
      <c r="C29" s="17"/>
      <c r="D29" s="93"/>
      <c r="E29" s="89">
        <v>3</v>
      </c>
      <c r="F29" s="19"/>
      <c r="G29" s="20"/>
      <c r="H29" s="20"/>
      <c r="I29" s="20"/>
      <c r="J29" s="20"/>
      <c r="K29" s="20"/>
      <c r="L29" s="21"/>
      <c r="M29" s="21"/>
      <c r="N29" s="21"/>
      <c r="O29" s="21"/>
      <c r="P29" s="21"/>
      <c r="Q29" s="22"/>
      <c r="R29" s="22"/>
      <c r="S29" s="22">
        <v>25</v>
      </c>
      <c r="T29" s="22"/>
      <c r="U29" s="22">
        <v>4</v>
      </c>
      <c r="V29" s="23"/>
      <c r="W29" s="23"/>
      <c r="X29" s="23"/>
      <c r="Y29" s="23"/>
      <c r="Z29" s="23"/>
      <c r="AA29" s="19">
        <f t="shared" si="8"/>
        <v>25</v>
      </c>
      <c r="AB29" s="19">
        <f t="shared" si="9"/>
        <v>4</v>
      </c>
    </row>
    <row r="30" spans="1:28" ht="26.25" customHeight="1" x14ac:dyDescent="0.35">
      <c r="A30" s="36" t="s">
        <v>56</v>
      </c>
      <c r="B30" s="17" t="s">
        <v>61</v>
      </c>
      <c r="C30" s="17"/>
      <c r="D30" s="19"/>
      <c r="E30" s="19">
        <v>3</v>
      </c>
      <c r="F30" s="19"/>
      <c r="G30" s="20"/>
      <c r="H30" s="20"/>
      <c r="I30" s="20"/>
      <c r="J30" s="20"/>
      <c r="K30" s="20"/>
      <c r="L30" s="21"/>
      <c r="M30" s="21"/>
      <c r="N30" s="21"/>
      <c r="O30" s="21"/>
      <c r="P30" s="21"/>
      <c r="Q30" s="22"/>
      <c r="R30" s="22"/>
      <c r="S30" s="22">
        <v>15</v>
      </c>
      <c r="T30" s="22"/>
      <c r="U30" s="22">
        <v>1</v>
      </c>
      <c r="V30" s="23"/>
      <c r="W30" s="23"/>
      <c r="X30" s="23"/>
      <c r="Y30" s="23"/>
      <c r="Z30" s="23"/>
      <c r="AA30" s="19">
        <f t="shared" si="8"/>
        <v>15</v>
      </c>
      <c r="AB30" s="19">
        <f t="shared" si="9"/>
        <v>1</v>
      </c>
    </row>
    <row r="31" spans="1:28" ht="31" customHeight="1" x14ac:dyDescent="0.35">
      <c r="A31" s="16" t="s">
        <v>58</v>
      </c>
      <c r="B31" s="17" t="s">
        <v>63</v>
      </c>
      <c r="C31" s="17"/>
      <c r="D31" s="19"/>
      <c r="E31" s="19">
        <v>3</v>
      </c>
      <c r="F31" s="19"/>
      <c r="G31" s="20"/>
      <c r="H31" s="20"/>
      <c r="I31" s="20"/>
      <c r="J31" s="20"/>
      <c r="K31" s="20"/>
      <c r="L31" s="21"/>
      <c r="M31" s="21"/>
      <c r="N31" s="21"/>
      <c r="O31" s="21"/>
      <c r="P31" s="21"/>
      <c r="Q31" s="22"/>
      <c r="R31" s="22"/>
      <c r="S31" s="22">
        <v>15</v>
      </c>
      <c r="T31" s="22"/>
      <c r="U31" s="22">
        <v>2</v>
      </c>
      <c r="V31" s="23"/>
      <c r="W31" s="23"/>
      <c r="X31" s="23"/>
      <c r="Y31" s="23"/>
      <c r="Z31" s="23"/>
      <c r="AA31" s="19">
        <f t="shared" si="8"/>
        <v>15</v>
      </c>
      <c r="AB31" s="19">
        <f t="shared" si="9"/>
        <v>2</v>
      </c>
    </row>
    <row r="32" spans="1:28" ht="29.5" customHeight="1" x14ac:dyDescent="0.35">
      <c r="A32" s="36" t="s">
        <v>60</v>
      </c>
      <c r="B32" s="17" t="s">
        <v>65</v>
      </c>
      <c r="C32" s="17"/>
      <c r="D32" s="19"/>
      <c r="E32" s="19">
        <v>2</v>
      </c>
      <c r="F32" s="19"/>
      <c r="G32" s="20"/>
      <c r="H32" s="20"/>
      <c r="I32" s="20"/>
      <c r="J32" s="20"/>
      <c r="K32" s="20"/>
      <c r="L32" s="21"/>
      <c r="M32" s="21"/>
      <c r="N32" s="21">
        <v>20</v>
      </c>
      <c r="O32" s="21"/>
      <c r="P32" s="21">
        <v>1</v>
      </c>
      <c r="Q32" s="22"/>
      <c r="R32" s="22"/>
      <c r="S32" s="22"/>
      <c r="T32" s="22"/>
      <c r="U32" s="22"/>
      <c r="V32" s="23"/>
      <c r="W32" s="23"/>
      <c r="X32" s="23"/>
      <c r="Y32" s="23"/>
      <c r="Z32" s="23"/>
      <c r="AA32" s="19">
        <f t="shared" si="8"/>
        <v>20</v>
      </c>
      <c r="AB32" s="19">
        <f t="shared" si="9"/>
        <v>1</v>
      </c>
    </row>
    <row r="33" spans="1:28" ht="28" customHeight="1" x14ac:dyDescent="0.35">
      <c r="A33" s="36" t="s">
        <v>62</v>
      </c>
      <c r="B33" s="17" t="s">
        <v>67</v>
      </c>
      <c r="C33" s="17"/>
      <c r="D33" s="19"/>
      <c r="E33" s="19">
        <v>1</v>
      </c>
      <c r="F33" s="19"/>
      <c r="G33" s="20"/>
      <c r="H33" s="20"/>
      <c r="I33" s="20">
        <v>30</v>
      </c>
      <c r="J33" s="20"/>
      <c r="K33" s="20">
        <v>2</v>
      </c>
      <c r="L33" s="21"/>
      <c r="M33" s="21"/>
      <c r="N33" s="21"/>
      <c r="O33" s="21"/>
      <c r="P33" s="21"/>
      <c r="Q33" s="22"/>
      <c r="R33" s="74"/>
      <c r="S33" s="22"/>
      <c r="T33" s="22"/>
      <c r="U33" s="22"/>
      <c r="V33" s="23"/>
      <c r="W33" s="23"/>
      <c r="X33" s="23"/>
      <c r="Y33" s="23"/>
      <c r="Z33" s="23"/>
      <c r="AA33" s="19">
        <f t="shared" si="8"/>
        <v>30</v>
      </c>
      <c r="AB33" s="19">
        <f t="shared" si="9"/>
        <v>2</v>
      </c>
    </row>
    <row r="34" spans="1:28" ht="26.25" customHeight="1" x14ac:dyDescent="0.35">
      <c r="A34" s="16" t="s">
        <v>64</v>
      </c>
      <c r="B34" s="17" t="s">
        <v>69</v>
      </c>
      <c r="C34" s="17"/>
      <c r="D34" s="19"/>
      <c r="E34" s="19">
        <v>1</v>
      </c>
      <c r="F34" s="19"/>
      <c r="G34" s="20"/>
      <c r="H34" s="20"/>
      <c r="I34" s="20">
        <v>15</v>
      </c>
      <c r="J34" s="20"/>
      <c r="K34" s="20">
        <v>1</v>
      </c>
      <c r="L34" s="21"/>
      <c r="M34" s="21"/>
      <c r="N34" s="21"/>
      <c r="O34" s="21"/>
      <c r="P34" s="21"/>
      <c r="Q34" s="22"/>
      <c r="R34" s="22"/>
      <c r="S34" s="22"/>
      <c r="T34" s="22"/>
      <c r="U34" s="22"/>
      <c r="V34" s="23"/>
      <c r="W34" s="23"/>
      <c r="X34" s="23"/>
      <c r="Y34" s="23"/>
      <c r="Z34" s="23"/>
      <c r="AA34" s="19">
        <f t="shared" si="8"/>
        <v>15</v>
      </c>
      <c r="AB34" s="19">
        <f t="shared" si="9"/>
        <v>1</v>
      </c>
    </row>
    <row r="35" spans="1:28" ht="26.25" customHeight="1" x14ac:dyDescent="0.35">
      <c r="A35" s="36" t="s">
        <v>66</v>
      </c>
      <c r="B35" s="17" t="s">
        <v>71</v>
      </c>
      <c r="C35" s="17"/>
      <c r="D35" s="19"/>
      <c r="E35" s="19">
        <v>3</v>
      </c>
      <c r="F35" s="19"/>
      <c r="G35" s="20"/>
      <c r="H35" s="20"/>
      <c r="I35" s="20"/>
      <c r="J35" s="20"/>
      <c r="K35" s="20"/>
      <c r="L35" s="21"/>
      <c r="M35" s="21"/>
      <c r="N35" s="21"/>
      <c r="O35" s="21"/>
      <c r="P35" s="21"/>
      <c r="Q35" s="22"/>
      <c r="R35" s="22"/>
      <c r="S35" s="22">
        <v>10</v>
      </c>
      <c r="T35" s="22"/>
      <c r="U35" s="22">
        <v>2</v>
      </c>
      <c r="V35" s="23"/>
      <c r="W35" s="23"/>
      <c r="X35" s="23"/>
      <c r="Y35" s="23"/>
      <c r="Z35" s="23"/>
      <c r="AA35" s="19">
        <f t="shared" si="8"/>
        <v>10</v>
      </c>
      <c r="AB35" s="19">
        <f t="shared" si="9"/>
        <v>2</v>
      </c>
    </row>
    <row r="36" spans="1:28" ht="26.25" customHeight="1" x14ac:dyDescent="0.35">
      <c r="A36" s="36" t="s">
        <v>68</v>
      </c>
      <c r="B36" s="17" t="s">
        <v>73</v>
      </c>
      <c r="C36" s="17"/>
      <c r="D36" s="19"/>
      <c r="E36" s="19">
        <v>3</v>
      </c>
      <c r="F36" s="19"/>
      <c r="G36" s="20"/>
      <c r="H36" s="20"/>
      <c r="I36" s="20"/>
      <c r="J36" s="20"/>
      <c r="K36" s="20"/>
      <c r="L36" s="21"/>
      <c r="M36" s="21"/>
      <c r="N36" s="21"/>
      <c r="O36" s="21"/>
      <c r="P36" s="21"/>
      <c r="Q36" s="22"/>
      <c r="R36" s="22"/>
      <c r="S36" s="22">
        <v>20</v>
      </c>
      <c r="T36" s="22"/>
      <c r="U36" s="22">
        <v>2</v>
      </c>
      <c r="V36" s="23"/>
      <c r="W36" s="23"/>
      <c r="X36" s="23"/>
      <c r="Y36" s="23"/>
      <c r="Z36" s="23"/>
      <c r="AA36" s="19">
        <f t="shared" si="8"/>
        <v>20</v>
      </c>
      <c r="AB36" s="19">
        <f t="shared" si="9"/>
        <v>2</v>
      </c>
    </row>
    <row r="37" spans="1:28" s="4" customFormat="1" ht="26.5" customHeight="1" x14ac:dyDescent="0.35">
      <c r="A37" s="16" t="s">
        <v>70</v>
      </c>
      <c r="B37" s="35" t="s">
        <v>164</v>
      </c>
      <c r="C37" s="35"/>
      <c r="D37" s="19"/>
      <c r="E37" s="89">
        <v>2</v>
      </c>
      <c r="F37" s="19"/>
      <c r="G37" s="20"/>
      <c r="H37" s="20"/>
      <c r="I37" s="20"/>
      <c r="J37" s="20"/>
      <c r="K37" s="20"/>
      <c r="L37" s="21">
        <v>30</v>
      </c>
      <c r="M37" s="21"/>
      <c r="N37" s="21"/>
      <c r="O37" s="21"/>
      <c r="P37" s="21">
        <v>2</v>
      </c>
      <c r="Q37" s="22"/>
      <c r="R37" s="22"/>
      <c r="S37" s="22"/>
      <c r="T37" s="22"/>
      <c r="U37" s="22"/>
      <c r="V37" s="23"/>
      <c r="W37" s="23"/>
      <c r="X37" s="23"/>
      <c r="Y37" s="23"/>
      <c r="Z37" s="23"/>
      <c r="AA37" s="19">
        <f>SUM(G37:J37,L37:O37,Q37:T37,V37:Y37)</f>
        <v>30</v>
      </c>
      <c r="AB37" s="19">
        <f>SUM(K37,P37,U37,Z37)</f>
        <v>2</v>
      </c>
    </row>
    <row r="38" spans="1:28" s="4" customFormat="1" ht="26.5" customHeight="1" x14ac:dyDescent="0.35">
      <c r="A38" s="36" t="s">
        <v>72</v>
      </c>
      <c r="B38" s="35" t="s">
        <v>165</v>
      </c>
      <c r="C38" s="35"/>
      <c r="D38" s="19"/>
      <c r="E38" s="89">
        <v>2</v>
      </c>
      <c r="F38" s="19"/>
      <c r="G38" s="20"/>
      <c r="H38" s="20"/>
      <c r="I38" s="20"/>
      <c r="J38" s="20"/>
      <c r="K38" s="20"/>
      <c r="L38" s="21">
        <v>30</v>
      </c>
      <c r="M38" s="21"/>
      <c r="N38" s="21"/>
      <c r="O38" s="21"/>
      <c r="P38" s="21">
        <v>2</v>
      </c>
      <c r="Q38" s="22"/>
      <c r="R38" s="22"/>
      <c r="S38" s="22"/>
      <c r="T38" s="22"/>
      <c r="U38" s="22"/>
      <c r="V38" s="23"/>
      <c r="W38" s="23"/>
      <c r="X38" s="23"/>
      <c r="Y38" s="23"/>
      <c r="Z38" s="23"/>
      <c r="AA38" s="19">
        <f>SUM(G38:J38,L38:O38,Q38:T38,V38:Y38)</f>
        <v>30</v>
      </c>
      <c r="AB38" s="19">
        <f>SUM(K38,P38,U38,Z38)</f>
        <v>2</v>
      </c>
    </row>
    <row r="39" spans="1:28" ht="35.25" customHeight="1" x14ac:dyDescent="0.35">
      <c r="A39" s="36" t="s">
        <v>74</v>
      </c>
      <c r="B39" s="17" t="s">
        <v>75</v>
      </c>
      <c r="C39" s="17"/>
      <c r="D39" s="19"/>
      <c r="E39" s="19"/>
      <c r="F39" s="19">
        <v>4</v>
      </c>
      <c r="G39" s="20"/>
      <c r="H39" s="20"/>
      <c r="I39" s="20"/>
      <c r="J39" s="20"/>
      <c r="K39" s="20"/>
      <c r="L39" s="21"/>
      <c r="M39" s="21"/>
      <c r="N39" s="62"/>
      <c r="O39" s="21"/>
      <c r="P39" s="21"/>
      <c r="Q39" s="22"/>
      <c r="R39" s="22"/>
      <c r="S39" s="22"/>
      <c r="T39" s="22"/>
      <c r="U39" s="22"/>
      <c r="V39" s="81"/>
      <c r="W39" s="81"/>
      <c r="X39" s="81"/>
      <c r="Y39" s="81"/>
      <c r="Z39" s="81">
        <v>9</v>
      </c>
      <c r="AA39" s="19">
        <f t="shared" si="8"/>
        <v>0</v>
      </c>
      <c r="AB39" s="19">
        <f t="shared" si="9"/>
        <v>9</v>
      </c>
    </row>
    <row r="40" spans="1:28" s="33" customFormat="1" x14ac:dyDescent="0.35">
      <c r="A40" s="104" t="s">
        <v>157</v>
      </c>
      <c r="B40" s="105"/>
      <c r="C40" s="105"/>
      <c r="D40" s="105"/>
      <c r="E40" s="105"/>
      <c r="F40" s="106"/>
      <c r="G40" s="29">
        <f>SUM(G25:G39)</f>
        <v>0</v>
      </c>
      <c r="H40" s="29">
        <f t="shared" ref="H40:K40" si="10">SUM(H25:H39)</f>
        <v>0</v>
      </c>
      <c r="I40" s="29">
        <f t="shared" si="10"/>
        <v>90</v>
      </c>
      <c r="J40" s="29">
        <f t="shared" si="10"/>
        <v>0</v>
      </c>
      <c r="K40" s="29">
        <f t="shared" si="10"/>
        <v>6</v>
      </c>
      <c r="L40" s="63">
        <f>SUM(L25:L39)</f>
        <v>60</v>
      </c>
      <c r="M40" s="63">
        <f t="shared" ref="M40:P40" si="11">SUM(M25:M39)</f>
        <v>0</v>
      </c>
      <c r="N40" s="63">
        <f t="shared" si="11"/>
        <v>35</v>
      </c>
      <c r="O40" s="63">
        <f t="shared" si="11"/>
        <v>0</v>
      </c>
      <c r="P40" s="63">
        <f t="shared" si="11"/>
        <v>6</v>
      </c>
      <c r="Q40" s="75">
        <f>SUM(Q25:Q39)</f>
        <v>0</v>
      </c>
      <c r="R40" s="75">
        <f t="shared" ref="R40:U40" si="12">SUM(R25:R39)</f>
        <v>0</v>
      </c>
      <c r="S40" s="75">
        <f t="shared" si="12"/>
        <v>100</v>
      </c>
      <c r="T40" s="75">
        <f t="shared" si="12"/>
        <v>0</v>
      </c>
      <c r="U40" s="75">
        <f t="shared" si="12"/>
        <v>13</v>
      </c>
      <c r="V40" s="88">
        <f>SUM(V25:V39)</f>
        <v>0</v>
      </c>
      <c r="W40" s="88">
        <f t="shared" ref="W40:Z40" si="13">SUM(W25:W39)</f>
        <v>0</v>
      </c>
      <c r="X40" s="88">
        <f t="shared" si="13"/>
        <v>0</v>
      </c>
      <c r="Y40" s="88">
        <f t="shared" si="13"/>
        <v>0</v>
      </c>
      <c r="Z40" s="88">
        <f t="shared" si="13"/>
        <v>9</v>
      </c>
      <c r="AA40" s="18">
        <f t="shared" si="8"/>
        <v>285</v>
      </c>
      <c r="AB40" s="18">
        <f t="shared" si="9"/>
        <v>34</v>
      </c>
    </row>
    <row r="41" spans="1:28" s="33" customFormat="1" x14ac:dyDescent="0.35">
      <c r="A41" s="138" t="s">
        <v>76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40"/>
    </row>
    <row r="42" spans="1:28" s="37" customFormat="1" ht="21.75" customHeight="1" x14ac:dyDescent="0.35">
      <c r="A42" s="16" t="s">
        <v>77</v>
      </c>
      <c r="B42" s="95" t="s">
        <v>45</v>
      </c>
      <c r="C42" s="95"/>
      <c r="D42" s="18"/>
      <c r="E42" s="19">
        <v>2</v>
      </c>
      <c r="F42" s="19"/>
      <c r="G42" s="20"/>
      <c r="H42" s="20"/>
      <c r="I42" s="20"/>
      <c r="J42" s="20"/>
      <c r="K42" s="20"/>
      <c r="L42" s="21"/>
      <c r="M42" s="21"/>
      <c r="N42" s="21">
        <v>15</v>
      </c>
      <c r="O42" s="21"/>
      <c r="P42" s="21">
        <v>1</v>
      </c>
      <c r="Q42" s="22"/>
      <c r="R42" s="22"/>
      <c r="S42" s="22"/>
      <c r="T42" s="22"/>
      <c r="U42" s="22"/>
      <c r="V42" s="23"/>
      <c r="W42" s="23"/>
      <c r="X42" s="23"/>
      <c r="Y42" s="23"/>
      <c r="Z42" s="23"/>
      <c r="AA42" s="19">
        <f t="shared" ref="AA42" si="14">SUM(G42:J42,L42:O42,Q42:T42,V42:Y42)</f>
        <v>15</v>
      </c>
      <c r="AB42" s="19">
        <f t="shared" ref="AB42" si="15">SUM(K42,P42,U42,Z42)</f>
        <v>1</v>
      </c>
    </row>
    <row r="43" spans="1:28" s="37" customFormat="1" ht="38.25" customHeight="1" x14ac:dyDescent="0.35">
      <c r="A43" s="16" t="s">
        <v>78</v>
      </c>
      <c r="B43" s="17" t="s">
        <v>83</v>
      </c>
      <c r="C43" s="17"/>
      <c r="D43" s="18"/>
      <c r="E43" s="19">
        <v>3</v>
      </c>
      <c r="F43" s="19"/>
      <c r="G43" s="20"/>
      <c r="H43" s="20"/>
      <c r="I43" s="20"/>
      <c r="J43" s="20"/>
      <c r="K43" s="20"/>
      <c r="L43" s="21"/>
      <c r="M43" s="21"/>
      <c r="N43" s="21"/>
      <c r="O43" s="21"/>
      <c r="P43" s="21"/>
      <c r="Q43" s="22"/>
      <c r="R43" s="22"/>
      <c r="S43" s="22">
        <v>15</v>
      </c>
      <c r="T43" s="22"/>
      <c r="U43" s="22">
        <v>1</v>
      </c>
      <c r="V43" s="23"/>
      <c r="W43" s="23"/>
      <c r="X43" s="23"/>
      <c r="Y43" s="23"/>
      <c r="Z43" s="23"/>
      <c r="AA43" s="19">
        <f>SUM(G43:J43,L43:O43,Q43:T43,V43:Y43)</f>
        <v>15</v>
      </c>
      <c r="AB43" s="19">
        <f>SUM(K43,P43,U43,Z43)</f>
        <v>1</v>
      </c>
    </row>
    <row r="44" spans="1:28" s="37" customFormat="1" ht="19.5" customHeight="1" x14ac:dyDescent="0.35">
      <c r="A44" s="16" t="s">
        <v>79</v>
      </c>
      <c r="B44" s="17" t="s">
        <v>85</v>
      </c>
      <c r="C44" s="17"/>
      <c r="D44" s="18"/>
      <c r="E44" s="19">
        <v>1</v>
      </c>
      <c r="F44" s="19"/>
      <c r="G44" s="20"/>
      <c r="H44" s="20"/>
      <c r="I44" s="20">
        <v>30</v>
      </c>
      <c r="J44" s="20"/>
      <c r="K44" s="20">
        <v>2</v>
      </c>
      <c r="L44" s="21"/>
      <c r="M44" s="21"/>
      <c r="N44" s="21"/>
      <c r="O44" s="21"/>
      <c r="P44" s="21"/>
      <c r="Q44" s="22"/>
      <c r="R44" s="22"/>
      <c r="S44" s="22"/>
      <c r="T44" s="22"/>
      <c r="U44" s="22"/>
      <c r="V44" s="23"/>
      <c r="W44" s="23"/>
      <c r="X44" s="23"/>
      <c r="Y44" s="23"/>
      <c r="Z44" s="23"/>
      <c r="AA44" s="19">
        <f t="shared" ref="AA44:AA55" si="16">SUM(G44:J44,L44:O44,Q44:T44,V44:Y44)</f>
        <v>30</v>
      </c>
      <c r="AB44" s="19">
        <f t="shared" ref="AB44:AB55" si="17">SUM(K44,P44,U44,Z44)</f>
        <v>2</v>
      </c>
    </row>
    <row r="45" spans="1:28" s="37" customFormat="1" ht="27.75" customHeight="1" x14ac:dyDescent="0.35">
      <c r="A45" s="16" t="s">
        <v>80</v>
      </c>
      <c r="B45" s="17" t="s">
        <v>87</v>
      </c>
      <c r="C45" s="17"/>
      <c r="D45" s="93"/>
      <c r="E45" s="89">
        <v>3</v>
      </c>
      <c r="F45" s="19"/>
      <c r="G45" s="20"/>
      <c r="H45" s="20"/>
      <c r="I45" s="20"/>
      <c r="J45" s="20"/>
      <c r="K45" s="20"/>
      <c r="L45" s="21"/>
      <c r="M45" s="21"/>
      <c r="N45" s="21"/>
      <c r="O45" s="21"/>
      <c r="P45" s="21"/>
      <c r="Q45" s="22"/>
      <c r="R45" s="22"/>
      <c r="S45" s="22">
        <v>30</v>
      </c>
      <c r="T45" s="22"/>
      <c r="U45" s="22">
        <v>4</v>
      </c>
      <c r="V45" s="23"/>
      <c r="W45" s="23"/>
      <c r="X45" s="23"/>
      <c r="Y45" s="23"/>
      <c r="Z45" s="23"/>
      <c r="AA45" s="19">
        <f t="shared" si="16"/>
        <v>30</v>
      </c>
      <c r="AB45" s="19">
        <f t="shared" si="17"/>
        <v>4</v>
      </c>
    </row>
    <row r="46" spans="1:28" s="37" customFormat="1" ht="27.75" customHeight="1" x14ac:dyDescent="0.35">
      <c r="A46" s="16" t="s">
        <v>81</v>
      </c>
      <c r="B46" s="17" t="s">
        <v>89</v>
      </c>
      <c r="C46" s="17"/>
      <c r="D46" s="93"/>
      <c r="E46" s="89">
        <v>3</v>
      </c>
      <c r="F46" s="19"/>
      <c r="G46" s="20"/>
      <c r="H46" s="20"/>
      <c r="I46" s="20"/>
      <c r="J46" s="20"/>
      <c r="K46" s="20"/>
      <c r="L46" s="21"/>
      <c r="M46" s="21"/>
      <c r="N46" s="21"/>
      <c r="O46" s="21"/>
      <c r="P46" s="21"/>
      <c r="Q46" s="22"/>
      <c r="R46" s="22"/>
      <c r="S46" s="22">
        <v>30</v>
      </c>
      <c r="T46" s="22"/>
      <c r="U46" s="22">
        <v>4</v>
      </c>
      <c r="V46" s="23"/>
      <c r="W46" s="23"/>
      <c r="X46" s="23"/>
      <c r="Y46" s="23"/>
      <c r="Z46" s="23"/>
      <c r="AA46" s="19">
        <f t="shared" si="16"/>
        <v>30</v>
      </c>
      <c r="AB46" s="19">
        <f t="shared" si="17"/>
        <v>4</v>
      </c>
    </row>
    <row r="47" spans="1:28" s="37" customFormat="1" ht="27.75" customHeight="1" x14ac:dyDescent="0.35">
      <c r="A47" s="16" t="s">
        <v>82</v>
      </c>
      <c r="B47" s="17" t="s">
        <v>91</v>
      </c>
      <c r="C47" s="17"/>
      <c r="D47" s="18"/>
      <c r="E47" s="19">
        <v>2</v>
      </c>
      <c r="F47" s="19"/>
      <c r="G47" s="20"/>
      <c r="H47" s="20"/>
      <c r="I47" s="20"/>
      <c r="J47" s="20"/>
      <c r="K47" s="20"/>
      <c r="L47" s="21"/>
      <c r="M47" s="21"/>
      <c r="N47" s="21">
        <v>20</v>
      </c>
      <c r="O47" s="21"/>
      <c r="P47" s="21">
        <v>1</v>
      </c>
      <c r="Q47" s="22"/>
      <c r="R47" s="22"/>
      <c r="S47" s="22"/>
      <c r="T47" s="22"/>
      <c r="U47" s="22"/>
      <c r="V47" s="23"/>
      <c r="W47" s="23"/>
      <c r="X47" s="23"/>
      <c r="Y47" s="23"/>
      <c r="Z47" s="23"/>
      <c r="AA47" s="19">
        <f t="shared" si="16"/>
        <v>20</v>
      </c>
      <c r="AB47" s="19">
        <f t="shared" si="17"/>
        <v>1</v>
      </c>
    </row>
    <row r="48" spans="1:28" ht="32.25" customHeight="1" x14ac:dyDescent="0.35">
      <c r="A48" s="16" t="s">
        <v>84</v>
      </c>
      <c r="B48" s="40" t="s">
        <v>93</v>
      </c>
      <c r="C48" s="40"/>
      <c r="D48" s="18"/>
      <c r="E48" s="19">
        <v>1</v>
      </c>
      <c r="F48" s="19"/>
      <c r="G48" s="20"/>
      <c r="H48" s="20"/>
      <c r="I48" s="20">
        <v>25</v>
      </c>
      <c r="J48" s="20"/>
      <c r="K48" s="20">
        <v>2</v>
      </c>
      <c r="L48" s="21"/>
      <c r="M48" s="21"/>
      <c r="N48" s="21"/>
      <c r="O48" s="21"/>
      <c r="P48" s="21"/>
      <c r="Q48" s="22"/>
      <c r="R48" s="22"/>
      <c r="S48" s="22"/>
      <c r="T48" s="22"/>
      <c r="U48" s="22"/>
      <c r="V48" s="23"/>
      <c r="W48" s="23"/>
      <c r="X48" s="23"/>
      <c r="Y48" s="23"/>
      <c r="Z48" s="23"/>
      <c r="AA48" s="19">
        <f t="shared" si="16"/>
        <v>25</v>
      </c>
      <c r="AB48" s="19">
        <f t="shared" si="17"/>
        <v>2</v>
      </c>
    </row>
    <row r="49" spans="1:28" ht="31.5" customHeight="1" x14ac:dyDescent="0.35">
      <c r="A49" s="16" t="s">
        <v>86</v>
      </c>
      <c r="B49" s="96" t="s">
        <v>95</v>
      </c>
      <c r="C49" s="98"/>
      <c r="D49" s="42"/>
      <c r="E49" s="43">
        <v>1</v>
      </c>
      <c r="F49" s="44"/>
      <c r="G49" s="45"/>
      <c r="H49" s="45"/>
      <c r="I49" s="45">
        <v>20</v>
      </c>
      <c r="J49" s="45"/>
      <c r="K49" s="45">
        <v>1</v>
      </c>
      <c r="L49" s="46"/>
      <c r="M49" s="46"/>
      <c r="N49" s="46"/>
      <c r="O49" s="46"/>
      <c r="P49" s="46"/>
      <c r="Q49" s="47"/>
      <c r="R49" s="47"/>
      <c r="S49" s="47"/>
      <c r="T49" s="47"/>
      <c r="U49" s="47"/>
      <c r="V49" s="48"/>
      <c r="W49" s="48"/>
      <c r="X49" s="48"/>
      <c r="Y49" s="48"/>
      <c r="Z49" s="48"/>
      <c r="AA49" s="19">
        <f t="shared" si="16"/>
        <v>20</v>
      </c>
      <c r="AB49" s="19">
        <f t="shared" si="17"/>
        <v>1</v>
      </c>
    </row>
    <row r="50" spans="1:28" ht="32.5" customHeight="1" x14ac:dyDescent="0.35">
      <c r="A50" s="16" t="s">
        <v>88</v>
      </c>
      <c r="B50" s="97" t="s">
        <v>97</v>
      </c>
      <c r="C50" s="99"/>
      <c r="D50" s="42"/>
      <c r="E50" s="94">
        <v>3</v>
      </c>
      <c r="F50" s="44"/>
      <c r="G50" s="45"/>
      <c r="H50" s="45"/>
      <c r="I50" s="45"/>
      <c r="J50" s="45"/>
      <c r="K50" s="45"/>
      <c r="L50" s="46"/>
      <c r="M50" s="46"/>
      <c r="N50" s="46"/>
      <c r="O50" s="46"/>
      <c r="P50" s="46"/>
      <c r="Q50" s="47"/>
      <c r="R50" s="47"/>
      <c r="S50" s="47">
        <v>30</v>
      </c>
      <c r="T50" s="47"/>
      <c r="U50" s="47">
        <v>4</v>
      </c>
      <c r="V50" s="48"/>
      <c r="W50" s="48"/>
      <c r="X50" s="48"/>
      <c r="Y50" s="48"/>
      <c r="Z50" s="48"/>
      <c r="AA50" s="19">
        <f t="shared" si="16"/>
        <v>30</v>
      </c>
      <c r="AB50" s="19">
        <f t="shared" si="17"/>
        <v>4</v>
      </c>
    </row>
    <row r="51" spans="1:28" ht="21.75" customHeight="1" x14ac:dyDescent="0.35">
      <c r="A51" s="16" t="s">
        <v>90</v>
      </c>
      <c r="B51" s="96" t="s">
        <v>99</v>
      </c>
      <c r="C51" s="98"/>
      <c r="D51" s="42"/>
      <c r="E51" s="43">
        <v>1</v>
      </c>
      <c r="F51" s="44"/>
      <c r="G51" s="45"/>
      <c r="H51" s="45"/>
      <c r="I51" s="45">
        <v>10</v>
      </c>
      <c r="J51" s="45"/>
      <c r="K51" s="45">
        <v>1</v>
      </c>
      <c r="L51" s="46"/>
      <c r="M51" s="46"/>
      <c r="N51" s="46"/>
      <c r="O51" s="46"/>
      <c r="P51" s="46"/>
      <c r="Q51" s="47"/>
      <c r="R51" s="47"/>
      <c r="S51" s="47"/>
      <c r="T51" s="47"/>
      <c r="U51" s="47"/>
      <c r="V51" s="48"/>
      <c r="W51" s="48"/>
      <c r="X51" s="48"/>
      <c r="Y51" s="48"/>
      <c r="Z51" s="48"/>
      <c r="AA51" s="19">
        <f t="shared" si="16"/>
        <v>10</v>
      </c>
      <c r="AB51" s="19">
        <f t="shared" si="17"/>
        <v>1</v>
      </c>
    </row>
    <row r="52" spans="1:28" ht="26.5" customHeight="1" x14ac:dyDescent="0.35">
      <c r="A52" s="16" t="s">
        <v>92</v>
      </c>
      <c r="B52" s="38" t="s">
        <v>164</v>
      </c>
      <c r="C52" s="38"/>
      <c r="D52" s="19"/>
      <c r="E52" s="89">
        <v>2</v>
      </c>
      <c r="F52" s="19"/>
      <c r="G52" s="20"/>
      <c r="H52" s="20"/>
      <c r="I52" s="20"/>
      <c r="J52" s="20"/>
      <c r="K52" s="20"/>
      <c r="L52" s="21">
        <v>30</v>
      </c>
      <c r="M52" s="21"/>
      <c r="N52" s="21"/>
      <c r="O52" s="21"/>
      <c r="P52" s="21">
        <v>2</v>
      </c>
      <c r="Q52" s="22"/>
      <c r="R52" s="22"/>
      <c r="S52" s="22"/>
      <c r="T52" s="22"/>
      <c r="U52" s="22"/>
      <c r="V52" s="23"/>
      <c r="W52" s="23"/>
      <c r="X52" s="23"/>
      <c r="Y52" s="23"/>
      <c r="Z52" s="23"/>
      <c r="AA52" s="19">
        <f>SUM(G52:J52,L52:O52,Q52:T52,V52:Y52)</f>
        <v>30</v>
      </c>
      <c r="AB52" s="19">
        <f>SUM(K52,P52,U52,Z52)</f>
        <v>2</v>
      </c>
    </row>
    <row r="53" spans="1:28" ht="26.5" customHeight="1" x14ac:dyDescent="0.35">
      <c r="A53" s="16" t="s">
        <v>94</v>
      </c>
      <c r="B53" s="38" t="s">
        <v>165</v>
      </c>
      <c r="C53" s="38"/>
      <c r="D53" s="19"/>
      <c r="E53" s="89">
        <v>2</v>
      </c>
      <c r="F53" s="19"/>
      <c r="G53" s="20"/>
      <c r="H53" s="20"/>
      <c r="I53" s="20"/>
      <c r="J53" s="20"/>
      <c r="K53" s="20"/>
      <c r="L53" s="21">
        <v>30</v>
      </c>
      <c r="M53" s="21"/>
      <c r="N53" s="21"/>
      <c r="O53" s="21"/>
      <c r="P53" s="21">
        <v>2</v>
      </c>
      <c r="Q53" s="22"/>
      <c r="R53" s="22"/>
      <c r="S53" s="22"/>
      <c r="T53" s="22"/>
      <c r="U53" s="22"/>
      <c r="V53" s="23"/>
      <c r="W53" s="23"/>
      <c r="X53" s="23"/>
      <c r="Y53" s="23"/>
      <c r="Z53" s="23"/>
      <c r="AA53" s="19">
        <f>SUM(G53:J53,L53:O53,Q53:T53,V53:Y53)</f>
        <v>30</v>
      </c>
      <c r="AB53" s="19">
        <f>SUM(K53,P53,U53,Z53)</f>
        <v>2</v>
      </c>
    </row>
    <row r="54" spans="1:28" s="37" customFormat="1" ht="26.5" customHeight="1" x14ac:dyDescent="0.35">
      <c r="A54" s="16" t="s">
        <v>96</v>
      </c>
      <c r="B54" s="17" t="s">
        <v>75</v>
      </c>
      <c r="C54" s="17"/>
      <c r="D54" s="18"/>
      <c r="E54" s="19"/>
      <c r="F54" s="19">
        <v>4</v>
      </c>
      <c r="G54" s="20"/>
      <c r="H54" s="20"/>
      <c r="I54" s="20"/>
      <c r="J54" s="20"/>
      <c r="K54" s="20"/>
      <c r="L54" s="21"/>
      <c r="M54" s="21"/>
      <c r="N54" s="21"/>
      <c r="O54" s="21"/>
      <c r="P54" s="21"/>
      <c r="Q54" s="49"/>
      <c r="R54" s="49"/>
      <c r="S54" s="49"/>
      <c r="T54" s="49"/>
      <c r="U54" s="49"/>
      <c r="V54" s="85"/>
      <c r="W54" s="85"/>
      <c r="X54" s="85"/>
      <c r="Y54" s="85"/>
      <c r="Z54" s="81">
        <v>9</v>
      </c>
      <c r="AA54" s="19">
        <f t="shared" si="16"/>
        <v>0</v>
      </c>
      <c r="AB54" s="19">
        <f t="shared" si="17"/>
        <v>9</v>
      </c>
    </row>
    <row r="55" spans="1:28" s="51" customFormat="1" ht="13.4" customHeight="1" x14ac:dyDescent="0.35">
      <c r="A55" s="104" t="s">
        <v>157</v>
      </c>
      <c r="B55" s="105"/>
      <c r="C55" s="105"/>
      <c r="D55" s="105"/>
      <c r="E55" s="105"/>
      <c r="F55" s="106"/>
      <c r="G55" s="29">
        <f t="shared" ref="G55:Z55" si="18">SUM(G42:G54)</f>
        <v>0</v>
      </c>
      <c r="H55" s="29">
        <f t="shared" si="18"/>
        <v>0</v>
      </c>
      <c r="I55" s="29">
        <f t="shared" si="18"/>
        <v>85</v>
      </c>
      <c r="J55" s="29">
        <f t="shared" si="18"/>
        <v>0</v>
      </c>
      <c r="K55" s="29">
        <f t="shared" si="18"/>
        <v>6</v>
      </c>
      <c r="L55" s="63">
        <f t="shared" si="18"/>
        <v>60</v>
      </c>
      <c r="M55" s="63">
        <f t="shared" si="18"/>
        <v>0</v>
      </c>
      <c r="N55" s="63">
        <f t="shared" si="18"/>
        <v>35</v>
      </c>
      <c r="O55" s="63">
        <f t="shared" si="18"/>
        <v>0</v>
      </c>
      <c r="P55" s="63">
        <f t="shared" si="18"/>
        <v>6</v>
      </c>
      <c r="Q55" s="75">
        <f t="shared" si="18"/>
        <v>0</v>
      </c>
      <c r="R55" s="75">
        <f t="shared" si="18"/>
        <v>0</v>
      </c>
      <c r="S55" s="75">
        <f t="shared" si="18"/>
        <v>105</v>
      </c>
      <c r="T55" s="75">
        <f t="shared" si="18"/>
        <v>0</v>
      </c>
      <c r="U55" s="75">
        <f t="shared" si="18"/>
        <v>13</v>
      </c>
      <c r="V55" s="88">
        <f t="shared" si="18"/>
        <v>0</v>
      </c>
      <c r="W55" s="88">
        <f t="shared" si="18"/>
        <v>0</v>
      </c>
      <c r="X55" s="88">
        <f t="shared" si="18"/>
        <v>0</v>
      </c>
      <c r="Y55" s="88">
        <f t="shared" si="18"/>
        <v>0</v>
      </c>
      <c r="Z55" s="88">
        <f t="shared" si="18"/>
        <v>9</v>
      </c>
      <c r="AA55" s="18">
        <f t="shared" si="16"/>
        <v>285</v>
      </c>
      <c r="AB55" s="18">
        <f t="shared" si="17"/>
        <v>34</v>
      </c>
    </row>
    <row r="56" spans="1:28" s="37" customFormat="1" ht="13.4" customHeight="1" x14ac:dyDescent="0.35">
      <c r="A56" s="141" t="s">
        <v>101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3"/>
    </row>
    <row r="57" spans="1:28" s="59" customFormat="1" ht="13.4" customHeight="1" x14ac:dyDescent="0.35">
      <c r="A57" s="101" t="s">
        <v>155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3"/>
    </row>
    <row r="58" spans="1:28" s="59" customFormat="1" ht="26.5" customHeight="1" x14ac:dyDescent="0.35">
      <c r="A58" s="16" t="s">
        <v>98</v>
      </c>
      <c r="B58" s="17" t="s">
        <v>102</v>
      </c>
      <c r="C58" s="17"/>
      <c r="D58" s="18"/>
      <c r="E58" s="19">
        <v>2</v>
      </c>
      <c r="F58" s="19"/>
      <c r="G58" s="20"/>
      <c r="H58" s="20"/>
      <c r="I58" s="20"/>
      <c r="J58" s="20"/>
      <c r="K58" s="20"/>
      <c r="L58" s="21">
        <v>30</v>
      </c>
      <c r="M58" s="21"/>
      <c r="N58" s="21"/>
      <c r="O58" s="21"/>
      <c r="P58" s="21">
        <v>2</v>
      </c>
      <c r="Q58" s="49"/>
      <c r="R58" s="49"/>
      <c r="S58" s="49"/>
      <c r="T58" s="49"/>
      <c r="U58" s="49"/>
      <c r="V58" s="50"/>
      <c r="W58" s="50"/>
      <c r="X58" s="50"/>
      <c r="Y58" s="50"/>
      <c r="Z58" s="23"/>
      <c r="AA58" s="19">
        <f t="shared" ref="AA58:AA66" si="19">SUM(G58:J58,L58:O58,Q58:T58,V58:Y58)</f>
        <v>30</v>
      </c>
      <c r="AB58" s="19">
        <f t="shared" ref="AB58:AB66" si="20">SUM(K58,P58,U58,Z58)</f>
        <v>2</v>
      </c>
    </row>
    <row r="59" spans="1:28" s="59" customFormat="1" ht="26.5" customHeight="1" x14ac:dyDescent="0.35">
      <c r="A59" s="16" t="s">
        <v>100</v>
      </c>
      <c r="B59" s="17" t="s">
        <v>104</v>
      </c>
      <c r="C59" s="17"/>
      <c r="D59" s="18"/>
      <c r="E59" s="19">
        <v>2</v>
      </c>
      <c r="F59" s="19"/>
      <c r="G59" s="20"/>
      <c r="H59" s="20"/>
      <c r="I59" s="20"/>
      <c r="J59" s="20"/>
      <c r="K59" s="20"/>
      <c r="L59" s="21">
        <v>30</v>
      </c>
      <c r="M59" s="21"/>
      <c r="N59" s="21"/>
      <c r="O59" s="21"/>
      <c r="P59" s="21">
        <v>2</v>
      </c>
      <c r="Q59" s="49"/>
      <c r="R59" s="49"/>
      <c r="S59" s="49"/>
      <c r="T59" s="49"/>
      <c r="U59" s="49"/>
      <c r="V59" s="50"/>
      <c r="W59" s="50"/>
      <c r="X59" s="50"/>
      <c r="Y59" s="50"/>
      <c r="Z59" s="23"/>
      <c r="AA59" s="19">
        <f t="shared" si="19"/>
        <v>30</v>
      </c>
      <c r="AB59" s="19">
        <f t="shared" si="20"/>
        <v>2</v>
      </c>
    </row>
    <row r="60" spans="1:28" s="59" customFormat="1" ht="26.5" customHeight="1" x14ac:dyDescent="0.35">
      <c r="A60" s="16" t="s">
        <v>103</v>
      </c>
      <c r="B60" s="17" t="s">
        <v>106</v>
      </c>
      <c r="C60" s="17"/>
      <c r="D60" s="18"/>
      <c r="E60" s="19">
        <v>2</v>
      </c>
      <c r="F60" s="19"/>
      <c r="G60" s="20"/>
      <c r="H60" s="20"/>
      <c r="I60" s="20"/>
      <c r="J60" s="20"/>
      <c r="K60" s="20"/>
      <c r="L60" s="21"/>
      <c r="M60" s="21"/>
      <c r="N60" s="21">
        <v>30</v>
      </c>
      <c r="O60" s="21"/>
      <c r="P60" s="21">
        <v>2</v>
      </c>
      <c r="Q60" s="76"/>
      <c r="R60" s="76"/>
      <c r="S60" s="76"/>
      <c r="T60" s="76"/>
      <c r="U60" s="76"/>
      <c r="V60" s="85"/>
      <c r="W60" s="85"/>
      <c r="X60" s="85"/>
      <c r="Y60" s="85"/>
      <c r="Z60" s="81"/>
      <c r="AA60" s="19">
        <f t="shared" si="19"/>
        <v>30</v>
      </c>
      <c r="AB60" s="19">
        <f t="shared" si="20"/>
        <v>2</v>
      </c>
    </row>
    <row r="61" spans="1:28" s="59" customFormat="1" ht="13.4" customHeight="1" x14ac:dyDescent="0.35">
      <c r="A61" s="104" t="s">
        <v>107</v>
      </c>
      <c r="B61" s="105"/>
      <c r="C61" s="105"/>
      <c r="D61" s="105"/>
      <c r="E61" s="105"/>
      <c r="F61" s="106"/>
      <c r="G61" s="29">
        <f t="shared" ref="G61" si="21">SUM(E61:F61)</f>
        <v>0</v>
      </c>
      <c r="H61" s="29">
        <f t="shared" ref="H61" si="22">SUM(F61:G61)</f>
        <v>0</v>
      </c>
      <c r="I61" s="29">
        <f t="shared" ref="I61" si="23">SUM(G61:H61)</f>
        <v>0</v>
      </c>
      <c r="J61" s="29">
        <f t="shared" ref="J61" si="24">SUM(H61:I61)</f>
        <v>0</v>
      </c>
      <c r="K61" s="29">
        <f t="shared" ref="K61" si="25">SUM(I61:J61)</f>
        <v>0</v>
      </c>
      <c r="L61" s="30">
        <f>SUM(L58:L60)</f>
        <v>60</v>
      </c>
      <c r="M61" s="30">
        <f t="shared" ref="M61:Z61" si="26">SUM(M58:M60)</f>
        <v>0</v>
      </c>
      <c r="N61" s="30">
        <f t="shared" si="26"/>
        <v>30</v>
      </c>
      <c r="O61" s="30">
        <f t="shared" si="26"/>
        <v>0</v>
      </c>
      <c r="P61" s="30">
        <f t="shared" si="26"/>
        <v>6</v>
      </c>
      <c r="Q61" s="77">
        <f t="shared" si="26"/>
        <v>0</v>
      </c>
      <c r="R61" s="77">
        <f t="shared" si="26"/>
        <v>0</v>
      </c>
      <c r="S61" s="77">
        <f t="shared" si="26"/>
        <v>0</v>
      </c>
      <c r="T61" s="77">
        <f t="shared" si="26"/>
        <v>0</v>
      </c>
      <c r="U61" s="77">
        <f t="shared" si="26"/>
        <v>0</v>
      </c>
      <c r="V61" s="87">
        <f t="shared" si="26"/>
        <v>0</v>
      </c>
      <c r="W61" s="87">
        <f t="shared" si="26"/>
        <v>0</v>
      </c>
      <c r="X61" s="87">
        <f t="shared" si="26"/>
        <v>0</v>
      </c>
      <c r="Y61" s="87">
        <f t="shared" si="26"/>
        <v>0</v>
      </c>
      <c r="Z61" s="87">
        <f t="shared" si="26"/>
        <v>0</v>
      </c>
      <c r="AA61" s="18">
        <f t="shared" si="19"/>
        <v>90</v>
      </c>
      <c r="AB61" s="18">
        <f t="shared" si="20"/>
        <v>6</v>
      </c>
    </row>
    <row r="62" spans="1:28" s="60" customFormat="1" ht="13.4" customHeight="1" x14ac:dyDescent="0.35">
      <c r="A62" s="101" t="s">
        <v>156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3"/>
    </row>
    <row r="63" spans="1:28" s="59" customFormat="1" ht="26.5" customHeight="1" x14ac:dyDescent="0.35">
      <c r="A63" s="16" t="s">
        <v>105</v>
      </c>
      <c r="B63" s="17" t="s">
        <v>109</v>
      </c>
      <c r="C63" s="17"/>
      <c r="D63" s="18"/>
      <c r="E63" s="19">
        <v>2</v>
      </c>
      <c r="F63" s="19"/>
      <c r="G63" s="20"/>
      <c r="H63" s="20"/>
      <c r="I63" s="20"/>
      <c r="J63" s="20"/>
      <c r="K63" s="20"/>
      <c r="L63" s="21">
        <v>30</v>
      </c>
      <c r="M63" s="21"/>
      <c r="N63" s="21"/>
      <c r="O63" s="21"/>
      <c r="P63" s="21">
        <v>2</v>
      </c>
      <c r="Q63" s="49"/>
      <c r="R63" s="49"/>
      <c r="S63" s="49"/>
      <c r="T63" s="49"/>
      <c r="U63" s="49"/>
      <c r="V63" s="50"/>
      <c r="W63" s="50"/>
      <c r="X63" s="50"/>
      <c r="Y63" s="50"/>
      <c r="Z63" s="23"/>
      <c r="AA63" s="19">
        <f t="shared" si="19"/>
        <v>30</v>
      </c>
      <c r="AB63" s="19">
        <f t="shared" si="20"/>
        <v>2</v>
      </c>
    </row>
    <row r="64" spans="1:28" s="59" customFormat="1" ht="26.5" customHeight="1" x14ac:dyDescent="0.35">
      <c r="A64" s="16" t="s">
        <v>108</v>
      </c>
      <c r="B64" s="17" t="s">
        <v>111</v>
      </c>
      <c r="C64" s="17"/>
      <c r="D64" s="18"/>
      <c r="E64" s="19">
        <v>2</v>
      </c>
      <c r="F64" s="19"/>
      <c r="G64" s="20"/>
      <c r="H64" s="20"/>
      <c r="I64" s="20"/>
      <c r="J64" s="20"/>
      <c r="K64" s="20"/>
      <c r="L64" s="21">
        <v>30</v>
      </c>
      <c r="M64" s="21"/>
      <c r="N64" s="21"/>
      <c r="O64" s="21"/>
      <c r="P64" s="21">
        <v>2</v>
      </c>
      <c r="Q64" s="49"/>
      <c r="R64" s="49"/>
      <c r="S64" s="49"/>
      <c r="T64" s="49"/>
      <c r="U64" s="49"/>
      <c r="V64" s="50"/>
      <c r="W64" s="50"/>
      <c r="X64" s="50"/>
      <c r="Y64" s="50"/>
      <c r="Z64" s="23"/>
      <c r="AA64" s="19">
        <f t="shared" si="19"/>
        <v>30</v>
      </c>
      <c r="AB64" s="19">
        <f t="shared" si="20"/>
        <v>2</v>
      </c>
    </row>
    <row r="65" spans="1:28" s="59" customFormat="1" ht="26.5" customHeight="1" x14ac:dyDescent="0.35">
      <c r="A65" s="16" t="s">
        <v>110</v>
      </c>
      <c r="B65" s="17" t="s">
        <v>113</v>
      </c>
      <c r="C65" s="17"/>
      <c r="D65" s="18"/>
      <c r="E65" s="19">
        <v>2</v>
      </c>
      <c r="F65" s="19"/>
      <c r="G65" s="68"/>
      <c r="H65" s="68"/>
      <c r="I65" s="68"/>
      <c r="J65" s="68"/>
      <c r="K65" s="68"/>
      <c r="L65" s="21"/>
      <c r="M65" s="21"/>
      <c r="N65" s="21">
        <v>30</v>
      </c>
      <c r="O65" s="21"/>
      <c r="P65" s="21">
        <v>2</v>
      </c>
      <c r="Q65" s="76"/>
      <c r="R65" s="76"/>
      <c r="S65" s="76"/>
      <c r="T65" s="76"/>
      <c r="U65" s="76"/>
      <c r="V65" s="85"/>
      <c r="W65" s="85"/>
      <c r="X65" s="85"/>
      <c r="Y65" s="85"/>
      <c r="Z65" s="81"/>
      <c r="AA65" s="19">
        <f t="shared" si="19"/>
        <v>30</v>
      </c>
      <c r="AB65" s="19">
        <f t="shared" si="20"/>
        <v>2</v>
      </c>
    </row>
    <row r="66" spans="1:28" s="59" customFormat="1" ht="13.4" customHeight="1" x14ac:dyDescent="0.35">
      <c r="A66" s="104" t="s">
        <v>38</v>
      </c>
      <c r="B66" s="105"/>
      <c r="C66" s="105"/>
      <c r="D66" s="105"/>
      <c r="E66" s="105"/>
      <c r="F66" s="106"/>
      <c r="G66" s="73">
        <f t="shared" ref="G66:K66" si="27">SUM(G63:G65)</f>
        <v>0</v>
      </c>
      <c r="H66" s="73">
        <f t="shared" si="27"/>
        <v>0</v>
      </c>
      <c r="I66" s="73">
        <f t="shared" si="27"/>
        <v>0</v>
      </c>
      <c r="J66" s="73">
        <f t="shared" si="27"/>
        <v>0</v>
      </c>
      <c r="K66" s="73">
        <f t="shared" si="27"/>
        <v>0</v>
      </c>
      <c r="L66" s="30">
        <f>SUM(L63:L65)</f>
        <v>60</v>
      </c>
      <c r="M66" s="30">
        <f t="shared" ref="M66:Z66" si="28">SUM(M63:M65)</f>
        <v>0</v>
      </c>
      <c r="N66" s="30">
        <f t="shared" si="28"/>
        <v>30</v>
      </c>
      <c r="O66" s="30">
        <f t="shared" si="28"/>
        <v>0</v>
      </c>
      <c r="P66" s="30">
        <f t="shared" si="28"/>
        <v>6</v>
      </c>
      <c r="Q66" s="77">
        <f t="shared" si="28"/>
        <v>0</v>
      </c>
      <c r="R66" s="77">
        <f t="shared" si="28"/>
        <v>0</v>
      </c>
      <c r="S66" s="77">
        <f t="shared" si="28"/>
        <v>0</v>
      </c>
      <c r="T66" s="77">
        <f t="shared" si="28"/>
        <v>0</v>
      </c>
      <c r="U66" s="77">
        <f t="shared" si="28"/>
        <v>0</v>
      </c>
      <c r="V66" s="87">
        <f t="shared" si="28"/>
        <v>0</v>
      </c>
      <c r="W66" s="87">
        <f t="shared" si="28"/>
        <v>0</v>
      </c>
      <c r="X66" s="87">
        <f t="shared" si="28"/>
        <v>0</v>
      </c>
      <c r="Y66" s="87">
        <f t="shared" si="28"/>
        <v>0</v>
      </c>
      <c r="Z66" s="87">
        <f t="shared" si="28"/>
        <v>0</v>
      </c>
      <c r="AA66" s="18">
        <f t="shared" si="19"/>
        <v>90</v>
      </c>
      <c r="AB66" s="18">
        <f t="shared" si="20"/>
        <v>6</v>
      </c>
    </row>
    <row r="67" spans="1:28" s="59" customFormat="1" ht="13.4" customHeight="1" x14ac:dyDescent="0.35">
      <c r="A67" s="113" t="s">
        <v>114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5"/>
    </row>
    <row r="68" spans="1:28" s="59" customFormat="1" ht="26.5" customHeight="1" x14ac:dyDescent="0.35">
      <c r="A68" s="16" t="s">
        <v>112</v>
      </c>
      <c r="B68" s="17" t="s">
        <v>116</v>
      </c>
      <c r="C68" s="17"/>
      <c r="D68" s="18"/>
      <c r="E68" s="19"/>
      <c r="F68" s="19">
        <v>3</v>
      </c>
      <c r="G68" s="20"/>
      <c r="H68" s="20"/>
      <c r="I68" s="20"/>
      <c r="J68" s="20"/>
      <c r="K68" s="20"/>
      <c r="L68" s="21"/>
      <c r="M68" s="21"/>
      <c r="N68" s="21"/>
      <c r="O68" s="21"/>
      <c r="P68" s="21"/>
      <c r="Q68" s="49"/>
      <c r="R68" s="49"/>
      <c r="S68" s="22"/>
      <c r="T68" s="22"/>
      <c r="U68" s="22">
        <v>2</v>
      </c>
      <c r="V68" s="50"/>
      <c r="W68" s="50"/>
      <c r="X68" s="50"/>
      <c r="Y68" s="50"/>
      <c r="Z68" s="23"/>
      <c r="AA68" s="19">
        <f t="shared" ref="AA68:AA79" si="29">SUM(G68:J68,L68:O68,Q68:T68,V68:Y68)</f>
        <v>0</v>
      </c>
      <c r="AB68" s="19">
        <f t="shared" ref="AB68:AB79" si="30">SUM(K68,P68,U68,Z68)</f>
        <v>2</v>
      </c>
    </row>
    <row r="69" spans="1:28" s="59" customFormat="1" ht="26.5" customHeight="1" x14ac:dyDescent="0.35">
      <c r="A69" s="16" t="s">
        <v>115</v>
      </c>
      <c r="B69" s="17" t="s">
        <v>118</v>
      </c>
      <c r="C69" s="17"/>
      <c r="D69" s="18"/>
      <c r="E69" s="19">
        <v>3</v>
      </c>
      <c r="F69" s="19"/>
      <c r="G69" s="20"/>
      <c r="H69" s="20"/>
      <c r="I69" s="20"/>
      <c r="J69" s="20"/>
      <c r="K69" s="20"/>
      <c r="L69" s="21"/>
      <c r="M69" s="21"/>
      <c r="N69" s="21"/>
      <c r="O69" s="21"/>
      <c r="P69" s="21"/>
      <c r="Q69" s="49"/>
      <c r="R69" s="49"/>
      <c r="S69" s="22">
        <v>10</v>
      </c>
      <c r="T69" s="22"/>
      <c r="U69" s="22">
        <v>1</v>
      </c>
      <c r="V69" s="50"/>
      <c r="W69" s="50"/>
      <c r="X69" s="50"/>
      <c r="Y69" s="50"/>
      <c r="Z69" s="23"/>
      <c r="AA69" s="19">
        <f t="shared" si="29"/>
        <v>10</v>
      </c>
      <c r="AB69" s="19">
        <f t="shared" si="30"/>
        <v>1</v>
      </c>
    </row>
    <row r="70" spans="1:28" s="59" customFormat="1" ht="26.5" customHeight="1" x14ac:dyDescent="0.35">
      <c r="A70" s="16" t="s">
        <v>117</v>
      </c>
      <c r="B70" s="17" t="s">
        <v>120</v>
      </c>
      <c r="C70" s="17"/>
      <c r="D70" s="18"/>
      <c r="E70" s="19">
        <v>3</v>
      </c>
      <c r="F70" s="19"/>
      <c r="G70" s="68"/>
      <c r="H70" s="68"/>
      <c r="I70" s="68"/>
      <c r="J70" s="68"/>
      <c r="K70" s="68"/>
      <c r="L70" s="21"/>
      <c r="M70" s="21"/>
      <c r="N70" s="21"/>
      <c r="O70" s="21"/>
      <c r="P70" s="21"/>
      <c r="Q70" s="49"/>
      <c r="R70" s="49"/>
      <c r="S70" s="22">
        <v>10</v>
      </c>
      <c r="T70" s="22"/>
      <c r="U70" s="22">
        <v>1</v>
      </c>
      <c r="V70" s="85"/>
      <c r="W70" s="85"/>
      <c r="X70" s="85"/>
      <c r="Y70" s="85"/>
      <c r="Z70" s="81"/>
      <c r="AA70" s="19">
        <f t="shared" si="29"/>
        <v>10</v>
      </c>
      <c r="AB70" s="19">
        <f t="shared" si="30"/>
        <v>1</v>
      </c>
    </row>
    <row r="71" spans="1:28" s="60" customFormat="1" ht="13.4" customHeight="1" x14ac:dyDescent="0.35">
      <c r="A71" s="104" t="s">
        <v>38</v>
      </c>
      <c r="B71" s="105"/>
      <c r="C71" s="105"/>
      <c r="D71" s="105"/>
      <c r="E71" s="105"/>
      <c r="F71" s="106"/>
      <c r="G71" s="69">
        <f t="shared" ref="G71:T71" si="31">SUM(G68:G70)</f>
        <v>0</v>
      </c>
      <c r="H71" s="69">
        <f t="shared" si="31"/>
        <v>0</v>
      </c>
      <c r="I71" s="69">
        <f t="shared" si="31"/>
        <v>0</v>
      </c>
      <c r="J71" s="69">
        <f t="shared" si="31"/>
        <v>0</v>
      </c>
      <c r="K71" s="69">
        <f t="shared" si="31"/>
        <v>0</v>
      </c>
      <c r="L71" s="64">
        <f t="shared" si="31"/>
        <v>0</v>
      </c>
      <c r="M71" s="64">
        <f t="shared" si="31"/>
        <v>0</v>
      </c>
      <c r="N71" s="64">
        <f t="shared" si="31"/>
        <v>0</v>
      </c>
      <c r="O71" s="64">
        <f t="shared" si="31"/>
        <v>0</v>
      </c>
      <c r="P71" s="64">
        <f t="shared" si="31"/>
        <v>0</v>
      </c>
      <c r="Q71" s="31">
        <f t="shared" si="31"/>
        <v>0</v>
      </c>
      <c r="R71" s="31">
        <f t="shared" si="31"/>
        <v>0</v>
      </c>
      <c r="S71" s="31">
        <f t="shared" si="31"/>
        <v>20</v>
      </c>
      <c r="T71" s="31">
        <f t="shared" si="31"/>
        <v>0</v>
      </c>
      <c r="U71" s="31">
        <f>SUM(U68:U70)</f>
        <v>4</v>
      </c>
      <c r="V71" s="86">
        <f t="shared" ref="V71:Z71" si="32">SUM(V68:V70)</f>
        <v>0</v>
      </c>
      <c r="W71" s="86">
        <f t="shared" si="32"/>
        <v>0</v>
      </c>
      <c r="X71" s="86">
        <f t="shared" si="32"/>
        <v>0</v>
      </c>
      <c r="Y71" s="86">
        <f t="shared" si="32"/>
        <v>0</v>
      </c>
      <c r="Z71" s="86">
        <f t="shared" si="32"/>
        <v>0</v>
      </c>
      <c r="AA71" s="18">
        <f t="shared" si="29"/>
        <v>20</v>
      </c>
      <c r="AB71" s="18">
        <f t="shared" si="30"/>
        <v>4</v>
      </c>
    </row>
    <row r="72" spans="1:28" s="59" customFormat="1" ht="13.4" customHeight="1" x14ac:dyDescent="0.35">
      <c r="A72" s="101" t="s">
        <v>121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3"/>
    </row>
    <row r="73" spans="1:28" s="59" customFormat="1" ht="26.5" customHeight="1" x14ac:dyDescent="0.35">
      <c r="A73" s="16" t="s">
        <v>119</v>
      </c>
      <c r="B73" s="17" t="s">
        <v>123</v>
      </c>
      <c r="C73" s="17"/>
      <c r="D73" s="18"/>
      <c r="E73" s="19">
        <v>3</v>
      </c>
      <c r="F73" s="19"/>
      <c r="G73" s="20"/>
      <c r="H73" s="20"/>
      <c r="I73" s="20"/>
      <c r="J73" s="20"/>
      <c r="K73" s="20"/>
      <c r="L73" s="21"/>
      <c r="M73" s="21"/>
      <c r="N73" s="21"/>
      <c r="O73" s="21"/>
      <c r="P73" s="21"/>
      <c r="Q73" s="22">
        <v>30</v>
      </c>
      <c r="R73" s="22"/>
      <c r="S73" s="22"/>
      <c r="T73" s="22"/>
      <c r="U73" s="22">
        <v>1</v>
      </c>
      <c r="V73" s="50"/>
      <c r="W73" s="50"/>
      <c r="X73" s="50"/>
      <c r="Y73" s="50"/>
      <c r="Z73" s="23"/>
      <c r="AA73" s="19">
        <f t="shared" si="29"/>
        <v>30</v>
      </c>
      <c r="AB73" s="19">
        <f t="shared" si="30"/>
        <v>1</v>
      </c>
    </row>
    <row r="74" spans="1:28" s="59" customFormat="1" ht="39" x14ac:dyDescent="0.35">
      <c r="A74" s="16" t="s">
        <v>122</v>
      </c>
      <c r="B74" s="17" t="s">
        <v>125</v>
      </c>
      <c r="C74" s="17"/>
      <c r="D74" s="18"/>
      <c r="E74" s="19">
        <v>3</v>
      </c>
      <c r="F74" s="19"/>
      <c r="G74" s="20"/>
      <c r="H74" s="20"/>
      <c r="I74" s="20"/>
      <c r="J74" s="20"/>
      <c r="K74" s="20"/>
      <c r="L74" s="21"/>
      <c r="M74" s="21"/>
      <c r="N74" s="21"/>
      <c r="O74" s="21"/>
      <c r="P74" s="21"/>
      <c r="Q74" s="22">
        <v>15</v>
      </c>
      <c r="R74" s="22"/>
      <c r="S74" s="22"/>
      <c r="T74" s="22"/>
      <c r="U74" s="22">
        <v>1</v>
      </c>
      <c r="V74" s="50"/>
      <c r="W74" s="50"/>
      <c r="X74" s="50"/>
      <c r="Y74" s="50"/>
      <c r="Z74" s="23"/>
      <c r="AA74" s="19">
        <f t="shared" si="29"/>
        <v>15</v>
      </c>
      <c r="AB74" s="19">
        <f t="shared" si="30"/>
        <v>1</v>
      </c>
    </row>
    <row r="75" spans="1:28" s="59" customFormat="1" ht="26.5" customHeight="1" x14ac:dyDescent="0.35">
      <c r="A75" s="16" t="s">
        <v>124</v>
      </c>
      <c r="B75" s="17" t="s">
        <v>127</v>
      </c>
      <c r="C75" s="17"/>
      <c r="D75" s="18"/>
      <c r="E75" s="19">
        <v>3</v>
      </c>
      <c r="F75" s="19"/>
      <c r="G75" s="20"/>
      <c r="H75" s="20"/>
      <c r="I75" s="20"/>
      <c r="J75" s="20"/>
      <c r="K75" s="20"/>
      <c r="L75" s="21"/>
      <c r="M75" s="21"/>
      <c r="N75" s="21"/>
      <c r="O75" s="21"/>
      <c r="P75" s="21"/>
      <c r="Q75" s="22"/>
      <c r="R75" s="22"/>
      <c r="S75" s="22">
        <v>15</v>
      </c>
      <c r="T75" s="22"/>
      <c r="U75" s="22">
        <v>1</v>
      </c>
      <c r="V75" s="85"/>
      <c r="W75" s="85"/>
      <c r="X75" s="85"/>
      <c r="Y75" s="85"/>
      <c r="Z75" s="81"/>
      <c r="AA75" s="19">
        <f t="shared" si="29"/>
        <v>15</v>
      </c>
      <c r="AB75" s="19">
        <f t="shared" si="30"/>
        <v>1</v>
      </c>
    </row>
    <row r="76" spans="1:28" s="59" customFormat="1" ht="13.4" customHeight="1" x14ac:dyDescent="0.35">
      <c r="A76" s="104" t="s">
        <v>38</v>
      </c>
      <c r="B76" s="105"/>
      <c r="C76" s="105"/>
      <c r="D76" s="105"/>
      <c r="E76" s="105"/>
      <c r="F76" s="106"/>
      <c r="G76" s="69">
        <f t="shared" ref="G76:T76" si="33">SUM(G73:G75)</f>
        <v>0</v>
      </c>
      <c r="H76" s="69">
        <f t="shared" si="33"/>
        <v>0</v>
      </c>
      <c r="I76" s="69">
        <f t="shared" si="33"/>
        <v>0</v>
      </c>
      <c r="J76" s="69">
        <f t="shared" si="33"/>
        <v>0</v>
      </c>
      <c r="K76" s="69">
        <f t="shared" si="33"/>
        <v>0</v>
      </c>
      <c r="L76" s="64">
        <f t="shared" si="33"/>
        <v>0</v>
      </c>
      <c r="M76" s="64">
        <f t="shared" si="33"/>
        <v>0</v>
      </c>
      <c r="N76" s="64">
        <f t="shared" si="33"/>
        <v>0</v>
      </c>
      <c r="O76" s="64">
        <f t="shared" si="33"/>
        <v>0</v>
      </c>
      <c r="P76" s="64">
        <f t="shared" si="33"/>
        <v>0</v>
      </c>
      <c r="Q76" s="31">
        <f t="shared" si="33"/>
        <v>45</v>
      </c>
      <c r="R76" s="31">
        <f t="shared" si="33"/>
        <v>0</v>
      </c>
      <c r="S76" s="31">
        <f t="shared" si="33"/>
        <v>15</v>
      </c>
      <c r="T76" s="31">
        <f t="shared" si="33"/>
        <v>0</v>
      </c>
      <c r="U76" s="31">
        <f>SUM(U73:U75)</f>
        <v>3</v>
      </c>
      <c r="V76" s="86">
        <f t="shared" ref="V76:Z76" si="34">SUM(V73:V75)</f>
        <v>0</v>
      </c>
      <c r="W76" s="86">
        <f t="shared" si="34"/>
        <v>0</v>
      </c>
      <c r="X76" s="86">
        <f t="shared" si="34"/>
        <v>0</v>
      </c>
      <c r="Y76" s="86">
        <f t="shared" si="34"/>
        <v>0</v>
      </c>
      <c r="Z76" s="86">
        <f t="shared" si="34"/>
        <v>0</v>
      </c>
      <c r="AA76" s="18">
        <f t="shared" si="29"/>
        <v>60</v>
      </c>
      <c r="AB76" s="18">
        <f t="shared" si="30"/>
        <v>3</v>
      </c>
    </row>
    <row r="77" spans="1:28" s="59" customFormat="1" ht="13.4" customHeight="1" x14ac:dyDescent="0.35">
      <c r="A77" s="101" t="s">
        <v>128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3"/>
    </row>
    <row r="78" spans="1:28" s="59" customFormat="1" ht="26.5" customHeight="1" x14ac:dyDescent="0.35">
      <c r="A78" s="16" t="s">
        <v>126</v>
      </c>
      <c r="B78" s="17" t="s">
        <v>130</v>
      </c>
      <c r="C78" s="17"/>
      <c r="D78" s="19">
        <v>4</v>
      </c>
      <c r="E78" s="19">
        <v>3</v>
      </c>
      <c r="F78" s="19"/>
      <c r="G78" s="20"/>
      <c r="H78" s="20"/>
      <c r="I78" s="20"/>
      <c r="J78" s="20"/>
      <c r="K78" s="20"/>
      <c r="L78" s="21"/>
      <c r="M78" s="21"/>
      <c r="N78" s="21"/>
      <c r="O78" s="21"/>
      <c r="P78" s="21"/>
      <c r="Q78" s="49"/>
      <c r="R78" s="22"/>
      <c r="S78" s="22">
        <v>30</v>
      </c>
      <c r="T78" s="22"/>
      <c r="U78" s="22">
        <v>2</v>
      </c>
      <c r="V78" s="23"/>
      <c r="W78" s="23"/>
      <c r="X78" s="23">
        <v>60</v>
      </c>
      <c r="Y78" s="23"/>
      <c r="Z78" s="23">
        <v>3</v>
      </c>
      <c r="AA78" s="19">
        <f t="shared" si="29"/>
        <v>90</v>
      </c>
      <c r="AB78" s="19">
        <f t="shared" si="30"/>
        <v>5</v>
      </c>
    </row>
    <row r="79" spans="1:28" s="59" customFormat="1" ht="26.5" customHeight="1" x14ac:dyDescent="0.35">
      <c r="A79" s="16" t="s">
        <v>129</v>
      </c>
      <c r="B79" s="17" t="s">
        <v>132</v>
      </c>
      <c r="C79" s="17"/>
      <c r="D79" s="18"/>
      <c r="E79" s="19">
        <v>3</v>
      </c>
      <c r="F79" s="19"/>
      <c r="G79" s="20"/>
      <c r="H79" s="20"/>
      <c r="I79" s="20"/>
      <c r="J79" s="20"/>
      <c r="K79" s="20"/>
      <c r="L79" s="21"/>
      <c r="M79" s="21"/>
      <c r="N79" s="21"/>
      <c r="O79" s="21"/>
      <c r="P79" s="21"/>
      <c r="Q79" s="49"/>
      <c r="R79" s="22">
        <v>15</v>
      </c>
      <c r="S79" s="22"/>
      <c r="T79" s="22"/>
      <c r="U79" s="22">
        <v>1</v>
      </c>
      <c r="V79" s="23"/>
      <c r="W79" s="23"/>
      <c r="X79" s="23"/>
      <c r="Y79" s="23"/>
      <c r="Z79" s="23"/>
      <c r="AA79" s="19">
        <f t="shared" si="29"/>
        <v>15</v>
      </c>
      <c r="AB79" s="19">
        <f t="shared" si="30"/>
        <v>1</v>
      </c>
    </row>
    <row r="80" spans="1:28" s="59" customFormat="1" ht="26.5" customHeight="1" x14ac:dyDescent="0.35">
      <c r="A80" s="16" t="s">
        <v>131</v>
      </c>
      <c r="B80" s="17" t="s">
        <v>134</v>
      </c>
      <c r="C80" s="17"/>
      <c r="D80" s="18"/>
      <c r="E80" s="19">
        <v>3</v>
      </c>
      <c r="F80" s="19"/>
      <c r="G80" s="20"/>
      <c r="H80" s="20"/>
      <c r="I80" s="20"/>
      <c r="J80" s="20"/>
      <c r="K80" s="20"/>
      <c r="L80" s="21"/>
      <c r="M80" s="21"/>
      <c r="N80" s="21"/>
      <c r="O80" s="21"/>
      <c r="P80" s="21"/>
      <c r="Q80" s="49"/>
      <c r="R80" s="22"/>
      <c r="S80" s="22">
        <v>15</v>
      </c>
      <c r="T80" s="22"/>
      <c r="U80" s="22">
        <v>1</v>
      </c>
      <c r="V80" s="23"/>
      <c r="W80" s="23"/>
      <c r="X80" s="23"/>
      <c r="Y80" s="23"/>
      <c r="Z80" s="23"/>
      <c r="AA80" s="19">
        <f>SUM(G80:J80,L80:O80,Q80:T80,V80:Y80)</f>
        <v>15</v>
      </c>
      <c r="AB80" s="19">
        <f>SUM(K80,P80,U80,Z80)</f>
        <v>1</v>
      </c>
    </row>
    <row r="81" spans="1:28" s="59" customFormat="1" ht="26.5" customHeight="1" x14ac:dyDescent="0.35">
      <c r="A81" s="16" t="s">
        <v>133</v>
      </c>
      <c r="B81" s="17" t="s">
        <v>136</v>
      </c>
      <c r="C81" s="17"/>
      <c r="D81" s="18"/>
      <c r="E81" s="19">
        <v>3</v>
      </c>
      <c r="F81" s="19"/>
      <c r="G81" s="20"/>
      <c r="H81" s="68"/>
      <c r="I81" s="20"/>
      <c r="J81" s="20"/>
      <c r="K81" s="20"/>
      <c r="L81" s="21"/>
      <c r="M81" s="21"/>
      <c r="N81" s="21"/>
      <c r="O81" s="21"/>
      <c r="P81" s="21"/>
      <c r="Q81" s="49"/>
      <c r="R81" s="22"/>
      <c r="S81" s="22">
        <v>15</v>
      </c>
      <c r="T81" s="22"/>
      <c r="U81" s="22">
        <v>1</v>
      </c>
      <c r="V81" s="81"/>
      <c r="W81" s="23"/>
      <c r="X81" s="23"/>
      <c r="Y81" s="23"/>
      <c r="Z81" s="23"/>
      <c r="AA81" s="19">
        <f t="shared" ref="AA81:AA86" si="35">SUM(G81:J81,L81:O81,Q81:T81,V81:Y81)</f>
        <v>15</v>
      </c>
      <c r="AB81" s="19">
        <f t="shared" ref="AB81:AB87" si="36">SUM(K81,P81,U81,Z81)</f>
        <v>1</v>
      </c>
    </row>
    <row r="82" spans="1:28" s="59" customFormat="1" ht="26.5" customHeight="1" x14ac:dyDescent="0.35">
      <c r="A82" s="16" t="s">
        <v>135</v>
      </c>
      <c r="B82" s="17" t="s">
        <v>138</v>
      </c>
      <c r="C82" s="17"/>
      <c r="D82" s="18"/>
      <c r="E82" s="19">
        <v>4</v>
      </c>
      <c r="F82" s="19"/>
      <c r="G82" s="20"/>
      <c r="H82" s="20"/>
      <c r="I82" s="20"/>
      <c r="J82" s="20"/>
      <c r="K82" s="20"/>
      <c r="L82" s="21"/>
      <c r="M82" s="21"/>
      <c r="N82" s="21"/>
      <c r="O82" s="21"/>
      <c r="P82" s="21"/>
      <c r="Q82" s="49"/>
      <c r="R82" s="22"/>
      <c r="S82" s="22"/>
      <c r="T82" s="22"/>
      <c r="U82" s="22"/>
      <c r="V82" s="23"/>
      <c r="W82" s="23"/>
      <c r="X82" s="23">
        <v>15</v>
      </c>
      <c r="Y82" s="23"/>
      <c r="Z82" s="23">
        <v>1</v>
      </c>
      <c r="AA82" s="19">
        <f t="shared" si="35"/>
        <v>15</v>
      </c>
      <c r="AB82" s="19">
        <f t="shared" si="36"/>
        <v>1</v>
      </c>
    </row>
    <row r="83" spans="1:28" s="59" customFormat="1" ht="26.5" customHeight="1" x14ac:dyDescent="0.35">
      <c r="A83" s="16" t="s">
        <v>137</v>
      </c>
      <c r="B83" s="17" t="s">
        <v>139</v>
      </c>
      <c r="C83" s="17"/>
      <c r="D83" s="18"/>
      <c r="E83" s="19">
        <v>4</v>
      </c>
      <c r="F83" s="19"/>
      <c r="G83" s="68"/>
      <c r="H83" s="68"/>
      <c r="I83" s="68"/>
      <c r="J83" s="68"/>
      <c r="K83" s="68"/>
      <c r="L83" s="21"/>
      <c r="M83" s="21"/>
      <c r="N83" s="21"/>
      <c r="O83" s="21"/>
      <c r="P83" s="21"/>
      <c r="Q83" s="76"/>
      <c r="R83" s="74"/>
      <c r="S83" s="74"/>
      <c r="T83" s="74"/>
      <c r="U83" s="74"/>
      <c r="V83" s="81"/>
      <c r="W83" s="81"/>
      <c r="X83" s="81"/>
      <c r="Y83" s="81"/>
      <c r="Z83" s="81">
        <v>6</v>
      </c>
      <c r="AA83" s="89">
        <f t="shared" si="35"/>
        <v>0</v>
      </c>
      <c r="AB83" s="89">
        <f t="shared" si="36"/>
        <v>6</v>
      </c>
    </row>
    <row r="84" spans="1:28" s="59" customFormat="1" ht="13.4" customHeight="1" x14ac:dyDescent="0.35">
      <c r="A84" s="104" t="s">
        <v>107</v>
      </c>
      <c r="B84" s="105"/>
      <c r="C84" s="105"/>
      <c r="D84" s="105"/>
      <c r="E84" s="105"/>
      <c r="F84" s="106"/>
      <c r="G84" s="70">
        <f t="shared" ref="G84:Y84" si="37">SUM(G78:G83)</f>
        <v>0</v>
      </c>
      <c r="H84" s="70">
        <f t="shared" si="37"/>
        <v>0</v>
      </c>
      <c r="I84" s="70">
        <f t="shared" si="37"/>
        <v>0</v>
      </c>
      <c r="J84" s="70">
        <f t="shared" si="37"/>
        <v>0</v>
      </c>
      <c r="K84" s="70">
        <f t="shared" si="37"/>
        <v>0</v>
      </c>
      <c r="L84" s="65">
        <f t="shared" si="37"/>
        <v>0</v>
      </c>
      <c r="M84" s="65">
        <f t="shared" si="37"/>
        <v>0</v>
      </c>
      <c r="N84" s="65">
        <f t="shared" si="37"/>
        <v>0</v>
      </c>
      <c r="O84" s="65">
        <f t="shared" si="37"/>
        <v>0</v>
      </c>
      <c r="P84" s="65">
        <f t="shared" si="37"/>
        <v>0</v>
      </c>
      <c r="Q84" s="78">
        <f t="shared" si="37"/>
        <v>0</v>
      </c>
      <c r="R84" s="78">
        <f t="shared" si="37"/>
        <v>15</v>
      </c>
      <c r="S84" s="78">
        <f t="shared" si="37"/>
        <v>60</v>
      </c>
      <c r="T84" s="78">
        <f t="shared" si="37"/>
        <v>0</v>
      </c>
      <c r="U84" s="78">
        <f t="shared" si="37"/>
        <v>5</v>
      </c>
      <c r="V84" s="82">
        <f t="shared" si="37"/>
        <v>0</v>
      </c>
      <c r="W84" s="82">
        <f t="shared" si="37"/>
        <v>0</v>
      </c>
      <c r="X84" s="82">
        <f t="shared" si="37"/>
        <v>75</v>
      </c>
      <c r="Y84" s="82">
        <f t="shared" si="37"/>
        <v>0</v>
      </c>
      <c r="Z84" s="82">
        <f>SUM(Z78:Z83)</f>
        <v>10</v>
      </c>
      <c r="AA84" s="91">
        <f t="shared" si="35"/>
        <v>150</v>
      </c>
      <c r="AB84" s="91">
        <f t="shared" si="36"/>
        <v>15</v>
      </c>
    </row>
    <row r="85" spans="1:28" s="59" customFormat="1" ht="13.4" customHeight="1" x14ac:dyDescent="0.35">
      <c r="A85" s="104" t="s">
        <v>157</v>
      </c>
      <c r="B85" s="105"/>
      <c r="C85" s="105"/>
      <c r="D85" s="105"/>
      <c r="E85" s="105"/>
      <c r="F85" s="106"/>
      <c r="G85" s="71">
        <f t="shared" ref="G85:AB85" si="38">SUM(G61,G66,G71,G76,G84)</f>
        <v>0</v>
      </c>
      <c r="H85" s="71">
        <f t="shared" si="38"/>
        <v>0</v>
      </c>
      <c r="I85" s="71">
        <f t="shared" si="38"/>
        <v>0</v>
      </c>
      <c r="J85" s="71">
        <f t="shared" si="38"/>
        <v>0</v>
      </c>
      <c r="K85" s="71">
        <f t="shared" si="38"/>
        <v>0</v>
      </c>
      <c r="L85" s="66">
        <f t="shared" si="38"/>
        <v>120</v>
      </c>
      <c r="M85" s="66">
        <f t="shared" si="38"/>
        <v>0</v>
      </c>
      <c r="N85" s="66">
        <f t="shared" si="38"/>
        <v>60</v>
      </c>
      <c r="O85" s="66">
        <f t="shared" si="38"/>
        <v>0</v>
      </c>
      <c r="P85" s="66">
        <f t="shared" si="38"/>
        <v>12</v>
      </c>
      <c r="Q85" s="79">
        <f t="shared" si="38"/>
        <v>45</v>
      </c>
      <c r="R85" s="79">
        <f t="shared" si="38"/>
        <v>15</v>
      </c>
      <c r="S85" s="79">
        <f t="shared" si="38"/>
        <v>95</v>
      </c>
      <c r="T85" s="79">
        <f t="shared" si="38"/>
        <v>0</v>
      </c>
      <c r="U85" s="79">
        <f t="shared" si="38"/>
        <v>12</v>
      </c>
      <c r="V85" s="83">
        <f t="shared" si="38"/>
        <v>0</v>
      </c>
      <c r="W85" s="83">
        <f t="shared" si="38"/>
        <v>0</v>
      </c>
      <c r="X85" s="83">
        <f t="shared" si="38"/>
        <v>75</v>
      </c>
      <c r="Y85" s="83">
        <f t="shared" si="38"/>
        <v>0</v>
      </c>
      <c r="Z85" s="83">
        <f t="shared" si="38"/>
        <v>10</v>
      </c>
      <c r="AA85" s="90">
        <f t="shared" si="38"/>
        <v>410</v>
      </c>
      <c r="AB85" s="90">
        <f t="shared" si="38"/>
        <v>34</v>
      </c>
    </row>
    <row r="86" spans="1:28" s="61" customFormat="1" ht="26.25" customHeight="1" x14ac:dyDescent="0.35">
      <c r="A86" s="107" t="s">
        <v>140</v>
      </c>
      <c r="B86" s="108"/>
      <c r="C86" s="108"/>
      <c r="D86" s="108"/>
      <c r="E86" s="108"/>
      <c r="F86" s="109"/>
      <c r="G86" s="72">
        <f t="shared" ref="G86:Z86" si="39">SUM(G21,G23,G40)</f>
        <v>120</v>
      </c>
      <c r="H86" s="72">
        <f t="shared" si="39"/>
        <v>0</v>
      </c>
      <c r="I86" s="72">
        <f t="shared" si="39"/>
        <v>180</v>
      </c>
      <c r="J86" s="72">
        <f t="shared" si="39"/>
        <v>30</v>
      </c>
      <c r="K86" s="72">
        <f t="shared" si="39"/>
        <v>32</v>
      </c>
      <c r="L86" s="67">
        <f t="shared" si="39"/>
        <v>135</v>
      </c>
      <c r="M86" s="67">
        <f t="shared" si="39"/>
        <v>0</v>
      </c>
      <c r="N86" s="67">
        <f t="shared" si="39"/>
        <v>125</v>
      </c>
      <c r="O86" s="67">
        <f t="shared" si="39"/>
        <v>30</v>
      </c>
      <c r="P86" s="67">
        <f t="shared" si="39"/>
        <v>28</v>
      </c>
      <c r="Q86" s="80">
        <f t="shared" si="39"/>
        <v>20</v>
      </c>
      <c r="R86" s="80">
        <f t="shared" si="39"/>
        <v>0</v>
      </c>
      <c r="S86" s="80">
        <f t="shared" si="39"/>
        <v>160</v>
      </c>
      <c r="T86" s="80">
        <f t="shared" si="39"/>
        <v>30</v>
      </c>
      <c r="U86" s="80">
        <f t="shared" si="39"/>
        <v>31</v>
      </c>
      <c r="V86" s="84">
        <f t="shared" si="39"/>
        <v>0</v>
      </c>
      <c r="W86" s="84">
        <f t="shared" si="39"/>
        <v>0</v>
      </c>
      <c r="X86" s="84">
        <f t="shared" si="39"/>
        <v>30</v>
      </c>
      <c r="Y86" s="84">
        <f t="shared" si="39"/>
        <v>30</v>
      </c>
      <c r="Z86" s="84">
        <f t="shared" si="39"/>
        <v>29</v>
      </c>
      <c r="AA86" s="100">
        <f t="shared" si="35"/>
        <v>890</v>
      </c>
      <c r="AB86" s="100">
        <f t="shared" si="36"/>
        <v>120</v>
      </c>
    </row>
    <row r="87" spans="1:28" s="61" customFormat="1" ht="25.5" customHeight="1" x14ac:dyDescent="0.35">
      <c r="A87" s="107" t="s">
        <v>141</v>
      </c>
      <c r="B87" s="108"/>
      <c r="C87" s="108"/>
      <c r="D87" s="108"/>
      <c r="E87" s="108"/>
      <c r="F87" s="109"/>
      <c r="G87" s="72">
        <f t="shared" ref="G87:Z87" si="40">SUM(G21,G23,G55)</f>
        <v>120</v>
      </c>
      <c r="H87" s="72">
        <f t="shared" si="40"/>
        <v>0</v>
      </c>
      <c r="I87" s="72">
        <f t="shared" si="40"/>
        <v>175</v>
      </c>
      <c r="J87" s="72">
        <f t="shared" si="40"/>
        <v>30</v>
      </c>
      <c r="K87" s="72">
        <f t="shared" si="40"/>
        <v>32</v>
      </c>
      <c r="L87" s="67">
        <f t="shared" si="40"/>
        <v>135</v>
      </c>
      <c r="M87" s="67">
        <f t="shared" si="40"/>
        <v>0</v>
      </c>
      <c r="N87" s="67">
        <f t="shared" si="40"/>
        <v>125</v>
      </c>
      <c r="O87" s="67">
        <f t="shared" si="40"/>
        <v>30</v>
      </c>
      <c r="P87" s="67" t="s">
        <v>169</v>
      </c>
      <c r="Q87" s="80">
        <f t="shared" si="40"/>
        <v>20</v>
      </c>
      <c r="R87" s="80">
        <f t="shared" si="40"/>
        <v>0</v>
      </c>
      <c r="S87" s="80">
        <f t="shared" si="40"/>
        <v>165</v>
      </c>
      <c r="T87" s="80">
        <f t="shared" si="40"/>
        <v>30</v>
      </c>
      <c r="U87" s="80">
        <f t="shared" si="40"/>
        <v>31</v>
      </c>
      <c r="V87" s="84">
        <f t="shared" si="40"/>
        <v>0</v>
      </c>
      <c r="W87" s="84">
        <f t="shared" si="40"/>
        <v>0</v>
      </c>
      <c r="X87" s="84">
        <f t="shared" si="40"/>
        <v>30</v>
      </c>
      <c r="Y87" s="84">
        <f t="shared" si="40"/>
        <v>30</v>
      </c>
      <c r="Z87" s="84">
        <f t="shared" si="40"/>
        <v>29</v>
      </c>
      <c r="AA87" s="100">
        <f>SUM(G87:J87,L87:O87,Q87:T87,V87:Y87)</f>
        <v>890</v>
      </c>
      <c r="AB87" s="100">
        <f t="shared" si="36"/>
        <v>92</v>
      </c>
    </row>
    <row r="88" spans="1:28" s="61" customFormat="1" ht="25.5" customHeight="1" x14ac:dyDescent="0.35">
      <c r="A88" s="110" t="s">
        <v>142</v>
      </c>
      <c r="B88" s="111"/>
      <c r="C88" s="111"/>
      <c r="D88" s="111"/>
      <c r="E88" s="111"/>
      <c r="F88" s="112"/>
      <c r="G88" s="72">
        <f t="shared" ref="G88:AB88" si="41">SUM(G21,G23,G85)</f>
        <v>120</v>
      </c>
      <c r="H88" s="72">
        <f t="shared" si="41"/>
        <v>0</v>
      </c>
      <c r="I88" s="72">
        <f t="shared" si="41"/>
        <v>90</v>
      </c>
      <c r="J88" s="72">
        <f t="shared" si="41"/>
        <v>30</v>
      </c>
      <c r="K88" s="72">
        <f t="shared" si="41"/>
        <v>26</v>
      </c>
      <c r="L88" s="67">
        <f t="shared" si="41"/>
        <v>195</v>
      </c>
      <c r="M88" s="67">
        <f t="shared" si="41"/>
        <v>0</v>
      </c>
      <c r="N88" s="67">
        <f t="shared" si="41"/>
        <v>150</v>
      </c>
      <c r="O88" s="67">
        <f t="shared" si="41"/>
        <v>30</v>
      </c>
      <c r="P88" s="67">
        <f t="shared" si="41"/>
        <v>34</v>
      </c>
      <c r="Q88" s="80">
        <f t="shared" si="41"/>
        <v>65</v>
      </c>
      <c r="R88" s="80">
        <f t="shared" si="41"/>
        <v>15</v>
      </c>
      <c r="S88" s="80">
        <f t="shared" si="41"/>
        <v>155</v>
      </c>
      <c r="T88" s="80">
        <f t="shared" si="41"/>
        <v>30</v>
      </c>
      <c r="U88" s="80">
        <f t="shared" si="41"/>
        <v>30</v>
      </c>
      <c r="V88" s="84">
        <f t="shared" si="41"/>
        <v>0</v>
      </c>
      <c r="W88" s="84">
        <f t="shared" si="41"/>
        <v>0</v>
      </c>
      <c r="X88" s="84">
        <f t="shared" si="41"/>
        <v>105</v>
      </c>
      <c r="Y88" s="84">
        <f t="shared" si="41"/>
        <v>30</v>
      </c>
      <c r="Z88" s="84">
        <f t="shared" si="41"/>
        <v>30</v>
      </c>
      <c r="AA88" s="92">
        <f t="shared" si="41"/>
        <v>1015</v>
      </c>
      <c r="AB88" s="92">
        <f t="shared" si="41"/>
        <v>120</v>
      </c>
    </row>
    <row r="89" spans="1:28" s="61" customFormat="1" x14ac:dyDescent="0.35">
      <c r="A89" s="4"/>
      <c r="B89" s="52"/>
      <c r="C89" s="52"/>
      <c r="D89" s="53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s="61" customFormat="1" ht="15.75" customHeight="1" x14ac:dyDescent="0.35">
      <c r="A90" s="4"/>
      <c r="B90" s="117" t="s">
        <v>143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</row>
    <row r="91" spans="1:28" s="61" customFormat="1" ht="15.75" customHeight="1" x14ac:dyDescent="0.35">
      <c r="A91" s="4"/>
      <c r="B91" s="117" t="s">
        <v>144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</row>
    <row r="92" spans="1:28" s="61" customFormat="1" ht="18" customHeight="1" x14ac:dyDescent="0.35">
      <c r="A92" s="4"/>
      <c r="B92" s="117" t="s">
        <v>145</v>
      </c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</row>
    <row r="93" spans="1:28" s="61" customFormat="1" ht="14.25" customHeight="1" x14ac:dyDescent="0.35">
      <c r="A93" s="4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</row>
    <row r="94" spans="1:28" s="61" customFormat="1" ht="15" customHeight="1" x14ac:dyDescent="0.35">
      <c r="A94" s="4"/>
      <c r="B94" s="118" t="s">
        <v>154</v>
      </c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</row>
    <row r="95" spans="1:28" s="61" customFormat="1" ht="15.75" customHeight="1" x14ac:dyDescent="0.35">
      <c r="A95" s="4"/>
      <c r="B95" s="119" t="s">
        <v>166</v>
      </c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</row>
    <row r="96" spans="1:28" s="61" customFormat="1" ht="37.5" customHeight="1" x14ac:dyDescent="0.35">
      <c r="A96" s="4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</row>
    <row r="97" spans="1:28" s="61" customFormat="1" ht="32.25" customHeight="1" x14ac:dyDescent="0.35">
      <c r="A97"/>
      <c r="B97" s="1"/>
      <c r="C97" s="1"/>
      <c r="D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</sheetData>
  <sheetProtection selectLockedCells="1" selectUnlockedCells="1"/>
  <mergeCells count="50">
    <mergeCell ref="A21:F21"/>
    <mergeCell ref="A40:F40"/>
    <mergeCell ref="A55:F55"/>
    <mergeCell ref="A61:F61"/>
    <mergeCell ref="C8:C10"/>
    <mergeCell ref="A11:AB11"/>
    <mergeCell ref="A22:AB22"/>
    <mergeCell ref="A24:AB24"/>
    <mergeCell ref="A41:AB41"/>
    <mergeCell ref="A56:AB56"/>
    <mergeCell ref="A57:AB57"/>
    <mergeCell ref="A1:AB1"/>
    <mergeCell ref="B2:K2"/>
    <mergeCell ref="G3:AB3"/>
    <mergeCell ref="G4:AA4"/>
    <mergeCell ref="G5:AB5"/>
    <mergeCell ref="B6:K6"/>
    <mergeCell ref="N6:Z6"/>
    <mergeCell ref="A7:F7"/>
    <mergeCell ref="G7:AB7"/>
    <mergeCell ref="A8:A10"/>
    <mergeCell ref="B8:B10"/>
    <mergeCell ref="D8:F9"/>
    <mergeCell ref="G8:P8"/>
    <mergeCell ref="Q8:Z8"/>
    <mergeCell ref="AA8:AA10"/>
    <mergeCell ref="AB8:AB10"/>
    <mergeCell ref="G9:K9"/>
    <mergeCell ref="L9:P9"/>
    <mergeCell ref="Q9:U9"/>
    <mergeCell ref="V9:Z9"/>
    <mergeCell ref="B96:AB96"/>
    <mergeCell ref="B90:L90"/>
    <mergeCell ref="B91:AB91"/>
    <mergeCell ref="B92:AB92"/>
    <mergeCell ref="B93:AB93"/>
    <mergeCell ref="B94:AB94"/>
    <mergeCell ref="B95:AB95"/>
    <mergeCell ref="A62:AB62"/>
    <mergeCell ref="A85:F85"/>
    <mergeCell ref="A86:F86"/>
    <mergeCell ref="A87:F87"/>
    <mergeCell ref="A88:F88"/>
    <mergeCell ref="A66:F66"/>
    <mergeCell ref="A71:F71"/>
    <mergeCell ref="A76:F76"/>
    <mergeCell ref="A84:F84"/>
    <mergeCell ref="A67:AB67"/>
    <mergeCell ref="A72:AB72"/>
    <mergeCell ref="A77:AB77"/>
  </mergeCells>
  <phoneticPr fontId="33" type="noConversion"/>
  <printOptions horizontalCentered="1"/>
  <pageMargins left="0.51180555555555551" right="0.51180555555555551" top="0.55138888888888893" bottom="0.55138888888888882" header="0.51180555555555551" footer="0.51180555555555551"/>
  <pageSetup paperSize="9" scale="70" firstPageNumber="0" orientation="landscape" horizontalDpi="300" verticalDpi="300" r:id="rId1"/>
  <headerFooter alignWithMargins="0">
    <oddFooter>&amp;RStr.&amp;P/&amp;N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44"/>
  <sheetViews>
    <sheetView view="pageBreakPreview" topLeftCell="A16" zoomScale="89" zoomScaleSheetLayoutView="89" workbookViewId="0">
      <selection activeCell="O7" sqref="O7"/>
    </sheetView>
  </sheetViews>
  <sheetFormatPr defaultColWidth="8.81640625" defaultRowHeight="14.5" x14ac:dyDescent="0.35"/>
  <cols>
    <col min="1" max="1" width="28.54296875" customWidth="1"/>
  </cols>
  <sheetData>
    <row r="2" spans="1:6" x14ac:dyDescent="0.35">
      <c r="A2" s="55"/>
      <c r="B2" s="55"/>
      <c r="C2" s="55"/>
      <c r="D2" s="55" t="s">
        <v>146</v>
      </c>
      <c r="E2" s="55" t="s">
        <v>147</v>
      </c>
      <c r="F2" s="55" t="s">
        <v>148</v>
      </c>
    </row>
    <row r="3" spans="1:6" x14ac:dyDescent="0.35">
      <c r="A3" s="17" t="s">
        <v>24</v>
      </c>
      <c r="B3" s="55">
        <v>120</v>
      </c>
      <c r="C3" s="55"/>
      <c r="D3" s="55"/>
      <c r="E3" s="55"/>
      <c r="F3" s="55"/>
    </row>
    <row r="4" spans="1:6" ht="26" x14ac:dyDescent="0.35">
      <c r="A4" s="24" t="s">
        <v>27</v>
      </c>
      <c r="B4" s="55">
        <v>30</v>
      </c>
      <c r="C4" s="55"/>
      <c r="D4" s="55"/>
      <c r="E4" s="55">
        <v>30</v>
      </c>
      <c r="F4" s="55"/>
    </row>
    <row r="5" spans="1:6" ht="26" x14ac:dyDescent="0.35">
      <c r="A5" s="24" t="s">
        <v>29</v>
      </c>
      <c r="B5" s="55">
        <v>30</v>
      </c>
      <c r="C5" s="55"/>
      <c r="D5" s="55"/>
      <c r="E5" s="55"/>
      <c r="F5" s="55">
        <v>30</v>
      </c>
    </row>
    <row r="6" spans="1:6" x14ac:dyDescent="0.35">
      <c r="A6" s="24" t="s">
        <v>47</v>
      </c>
      <c r="B6" s="55">
        <v>30</v>
      </c>
      <c r="C6" s="55"/>
      <c r="D6" s="55">
        <v>30</v>
      </c>
      <c r="E6" s="55"/>
      <c r="F6" s="55"/>
    </row>
    <row r="7" spans="1:6" x14ac:dyDescent="0.35">
      <c r="A7" s="24" t="s">
        <v>31</v>
      </c>
      <c r="B7" s="55">
        <v>30</v>
      </c>
      <c r="C7" s="55"/>
      <c r="D7" s="55"/>
      <c r="E7" s="55"/>
      <c r="F7" s="55">
        <v>30</v>
      </c>
    </row>
    <row r="8" spans="1:6" x14ac:dyDescent="0.35">
      <c r="A8" s="24" t="s">
        <v>33</v>
      </c>
      <c r="B8" s="55">
        <v>20</v>
      </c>
      <c r="C8" s="55"/>
      <c r="D8" s="55"/>
      <c r="E8" s="55"/>
      <c r="F8" s="55">
        <v>20</v>
      </c>
    </row>
    <row r="9" spans="1:6" ht="26" x14ac:dyDescent="0.35">
      <c r="A9" s="24" t="s">
        <v>35</v>
      </c>
      <c r="B9" s="55">
        <v>30</v>
      </c>
      <c r="C9" s="55"/>
      <c r="D9" s="55"/>
      <c r="E9" s="55">
        <v>30</v>
      </c>
      <c r="F9" s="55"/>
    </row>
    <row r="10" spans="1:6" x14ac:dyDescent="0.35">
      <c r="A10" s="28" t="s">
        <v>37</v>
      </c>
      <c r="B10" s="55">
        <v>30</v>
      </c>
      <c r="C10" s="55"/>
      <c r="D10" s="55">
        <v>30</v>
      </c>
      <c r="E10" s="55"/>
      <c r="F10" s="55"/>
    </row>
    <row r="11" spans="1:6" x14ac:dyDescent="0.35">
      <c r="A11" s="28" t="s">
        <v>49</v>
      </c>
      <c r="B11" s="55">
        <v>30</v>
      </c>
      <c r="C11" s="55"/>
      <c r="D11" s="55"/>
      <c r="E11" s="55"/>
      <c r="F11" s="55">
        <v>30</v>
      </c>
    </row>
    <row r="12" spans="1:6" x14ac:dyDescent="0.35">
      <c r="A12" s="28" t="s">
        <v>51</v>
      </c>
      <c r="B12" s="55">
        <v>30</v>
      </c>
      <c r="C12" s="55"/>
      <c r="D12" s="55"/>
      <c r="E12" s="55">
        <v>30</v>
      </c>
      <c r="F12" s="55"/>
    </row>
    <row r="13" spans="1:6" x14ac:dyDescent="0.35">
      <c r="A13" s="24" t="s">
        <v>43</v>
      </c>
      <c r="B13" s="55">
        <v>15</v>
      </c>
      <c r="C13" s="55"/>
      <c r="D13" s="55"/>
      <c r="E13" s="55">
        <v>15</v>
      </c>
      <c r="F13" s="55"/>
    </row>
    <row r="14" spans="1:6" x14ac:dyDescent="0.35">
      <c r="A14" s="34" t="s">
        <v>41</v>
      </c>
      <c r="B14" s="55">
        <v>270</v>
      </c>
      <c r="C14" s="55"/>
      <c r="D14" s="55">
        <v>270</v>
      </c>
      <c r="E14" s="55"/>
      <c r="F14" s="55"/>
    </row>
    <row r="15" spans="1:6" x14ac:dyDescent="0.35">
      <c r="A15" s="34"/>
      <c r="B15" s="55"/>
      <c r="C15" s="55"/>
      <c r="D15" s="56">
        <f>SUM(D4:D14)</f>
        <v>330</v>
      </c>
      <c r="E15" s="56">
        <f>SUM(E4:E14)</f>
        <v>105</v>
      </c>
      <c r="F15" s="56">
        <f>SUM(F4:F14)</f>
        <v>110</v>
      </c>
    </row>
    <row r="16" spans="1:6" x14ac:dyDescent="0.35">
      <c r="A16" s="57"/>
    </row>
    <row r="17" spans="1:6" x14ac:dyDescent="0.35">
      <c r="A17" s="57"/>
    </row>
    <row r="18" spans="1:6" x14ac:dyDescent="0.35">
      <c r="A18" s="55" t="s">
        <v>149</v>
      </c>
      <c r="B18" s="55"/>
      <c r="C18" s="55"/>
      <c r="D18" s="55" t="s">
        <v>146</v>
      </c>
      <c r="E18" s="55" t="s">
        <v>147</v>
      </c>
      <c r="F18" s="55" t="s">
        <v>148</v>
      </c>
    </row>
    <row r="19" spans="1:6" x14ac:dyDescent="0.35">
      <c r="A19" s="17" t="s">
        <v>45</v>
      </c>
      <c r="B19" s="55">
        <v>15</v>
      </c>
      <c r="C19" s="55"/>
      <c r="D19" s="55"/>
      <c r="E19" s="55">
        <v>15</v>
      </c>
      <c r="F19" s="55"/>
    </row>
    <row r="20" spans="1:6" x14ac:dyDescent="0.35">
      <c r="A20" s="17" t="s">
        <v>53</v>
      </c>
      <c r="B20" s="55">
        <v>15</v>
      </c>
      <c r="C20" s="55"/>
      <c r="D20" s="55">
        <v>15</v>
      </c>
      <c r="E20" s="55"/>
      <c r="F20" s="55"/>
    </row>
    <row r="21" spans="1:6" x14ac:dyDescent="0.35">
      <c r="A21" s="17" t="s">
        <v>55</v>
      </c>
      <c r="B21" s="55">
        <v>15</v>
      </c>
      <c r="C21" s="55"/>
      <c r="D21" s="55"/>
      <c r="E21" s="55"/>
      <c r="F21" s="55">
        <v>15</v>
      </c>
    </row>
    <row r="22" spans="1:6" x14ac:dyDescent="0.35">
      <c r="A22" s="17" t="s">
        <v>57</v>
      </c>
      <c r="B22" s="55">
        <v>30</v>
      </c>
      <c r="C22" s="55"/>
      <c r="D22" s="55">
        <v>30</v>
      </c>
      <c r="E22" s="55"/>
      <c r="F22" s="55"/>
    </row>
    <row r="23" spans="1:6" x14ac:dyDescent="0.35">
      <c r="A23" s="17" t="s">
        <v>59</v>
      </c>
      <c r="B23" s="55">
        <v>25</v>
      </c>
      <c r="C23" s="55"/>
      <c r="D23" s="55"/>
      <c r="E23" s="55">
        <v>25</v>
      </c>
      <c r="F23" s="55"/>
    </row>
    <row r="24" spans="1:6" x14ac:dyDescent="0.35">
      <c r="A24" s="17" t="s">
        <v>61</v>
      </c>
      <c r="B24" s="55">
        <v>15</v>
      </c>
      <c r="C24" s="55"/>
      <c r="D24" s="55">
        <v>15</v>
      </c>
      <c r="E24" s="55"/>
      <c r="F24" s="55"/>
    </row>
    <row r="25" spans="1:6" ht="26" x14ac:dyDescent="0.35">
      <c r="A25" s="17" t="s">
        <v>63</v>
      </c>
      <c r="B25" s="55">
        <v>15</v>
      </c>
      <c r="C25" s="55"/>
      <c r="D25" s="55">
        <v>15</v>
      </c>
      <c r="E25" s="55"/>
      <c r="F25" s="55"/>
    </row>
    <row r="26" spans="1:6" x14ac:dyDescent="0.35">
      <c r="A26" s="17" t="s">
        <v>65</v>
      </c>
      <c r="B26" s="55">
        <v>20</v>
      </c>
      <c r="C26" s="55"/>
      <c r="D26" s="55"/>
      <c r="E26" s="55"/>
      <c r="F26" s="55">
        <v>20</v>
      </c>
    </row>
    <row r="27" spans="1:6" ht="26" x14ac:dyDescent="0.35">
      <c r="A27" s="17" t="s">
        <v>67</v>
      </c>
      <c r="B27" s="55">
        <v>30</v>
      </c>
      <c r="C27" s="55"/>
      <c r="D27" s="55"/>
      <c r="E27" s="55"/>
      <c r="F27" s="55">
        <v>30</v>
      </c>
    </row>
    <row r="28" spans="1:6" x14ac:dyDescent="0.35">
      <c r="A28" s="17" t="s">
        <v>69</v>
      </c>
      <c r="B28" s="55">
        <v>15</v>
      </c>
      <c r="C28" s="55"/>
      <c r="D28" s="55"/>
      <c r="E28" s="55">
        <v>15</v>
      </c>
      <c r="F28" s="55"/>
    </row>
    <row r="29" spans="1:6" x14ac:dyDescent="0.35">
      <c r="A29" s="17" t="s">
        <v>71</v>
      </c>
      <c r="B29" s="55">
        <v>10</v>
      </c>
      <c r="C29" s="55"/>
      <c r="D29" s="55">
        <v>10</v>
      </c>
      <c r="E29" s="55"/>
      <c r="F29" s="55"/>
    </row>
    <row r="30" spans="1:6" ht="26" x14ac:dyDescent="0.35">
      <c r="A30" s="17" t="s">
        <v>73</v>
      </c>
      <c r="B30" s="55">
        <v>20</v>
      </c>
      <c r="C30" s="55"/>
      <c r="D30" s="55"/>
      <c r="E30" s="55"/>
      <c r="F30" s="55">
        <v>20</v>
      </c>
    </row>
    <row r="31" spans="1:6" x14ac:dyDescent="0.35">
      <c r="A31" s="17"/>
      <c r="B31" s="55"/>
      <c r="C31" s="55"/>
      <c r="D31" s="56">
        <f>SUM(D19:D30)</f>
        <v>85</v>
      </c>
      <c r="E31" s="56">
        <f>SUM(E19:E30)</f>
        <v>55</v>
      </c>
      <c r="F31" s="56">
        <f>SUM(F19:F30)</f>
        <v>85</v>
      </c>
    </row>
    <row r="32" spans="1:6" x14ac:dyDescent="0.35">
      <c r="A32" s="58"/>
    </row>
    <row r="33" spans="1:6" x14ac:dyDescent="0.35">
      <c r="A33" s="55" t="s">
        <v>150</v>
      </c>
      <c r="B33" s="55"/>
      <c r="C33" s="55"/>
      <c r="D33" s="55" t="s">
        <v>146</v>
      </c>
      <c r="E33" s="55" t="s">
        <v>147</v>
      </c>
      <c r="F33" s="55" t="s">
        <v>148</v>
      </c>
    </row>
    <row r="34" spans="1:6" x14ac:dyDescent="0.35">
      <c r="A34" s="39" t="s">
        <v>45</v>
      </c>
      <c r="B34" s="55">
        <v>15</v>
      </c>
      <c r="C34" s="55"/>
      <c r="D34" s="55"/>
      <c r="E34" s="55">
        <v>15</v>
      </c>
      <c r="F34" s="55"/>
    </row>
    <row r="35" spans="1:6" ht="26.5" x14ac:dyDescent="0.35">
      <c r="A35" s="39" t="s">
        <v>83</v>
      </c>
      <c r="B35" s="55">
        <v>15</v>
      </c>
      <c r="C35" s="55"/>
      <c r="D35" s="55">
        <v>15</v>
      </c>
      <c r="E35" s="55"/>
      <c r="F35" s="55"/>
    </row>
    <row r="36" spans="1:6" x14ac:dyDescent="0.35">
      <c r="A36" s="39" t="s">
        <v>85</v>
      </c>
      <c r="B36" s="55">
        <v>30</v>
      </c>
      <c r="C36" s="55"/>
      <c r="D36" s="55"/>
      <c r="E36" s="55">
        <v>30</v>
      </c>
      <c r="F36" s="55"/>
    </row>
    <row r="37" spans="1:6" ht="26.5" x14ac:dyDescent="0.35">
      <c r="A37" s="39" t="s">
        <v>87</v>
      </c>
      <c r="B37" s="55">
        <v>30</v>
      </c>
      <c r="C37" s="55"/>
      <c r="D37" s="55"/>
      <c r="E37" s="55"/>
      <c r="F37" s="55">
        <v>30</v>
      </c>
    </row>
    <row r="38" spans="1:6" x14ac:dyDescent="0.35">
      <c r="A38" s="39" t="s">
        <v>151</v>
      </c>
      <c r="B38" s="55">
        <v>30</v>
      </c>
      <c r="C38" s="55"/>
      <c r="D38" s="55"/>
      <c r="E38" s="55">
        <v>30</v>
      </c>
      <c r="F38" s="55"/>
    </row>
    <row r="39" spans="1:6" x14ac:dyDescent="0.35">
      <c r="A39" s="39" t="s">
        <v>91</v>
      </c>
      <c r="B39" s="55">
        <v>20</v>
      </c>
      <c r="C39" s="55"/>
      <c r="D39" s="55"/>
      <c r="E39" s="55">
        <v>20</v>
      </c>
      <c r="F39" s="55"/>
    </row>
    <row r="40" spans="1:6" x14ac:dyDescent="0.35">
      <c r="A40" s="40" t="s">
        <v>93</v>
      </c>
      <c r="B40" s="55">
        <v>25</v>
      </c>
      <c r="C40" s="55"/>
      <c r="D40" s="55"/>
      <c r="E40" s="55">
        <v>25</v>
      </c>
      <c r="F40" s="55"/>
    </row>
    <row r="41" spans="1:6" ht="26.5" x14ac:dyDescent="0.35">
      <c r="A41" s="41" t="s">
        <v>95</v>
      </c>
      <c r="B41" s="55">
        <v>20</v>
      </c>
      <c r="C41" s="55"/>
      <c r="D41" s="55">
        <v>20</v>
      </c>
      <c r="E41" s="55"/>
      <c r="F41" s="55"/>
    </row>
    <row r="42" spans="1:6" x14ac:dyDescent="0.35">
      <c r="A42" s="41" t="s">
        <v>152</v>
      </c>
      <c r="B42" s="55">
        <v>30</v>
      </c>
      <c r="C42" s="55"/>
      <c r="D42" s="55"/>
      <c r="E42" s="55"/>
      <c r="F42" s="55">
        <v>30</v>
      </c>
    </row>
    <row r="43" spans="1:6" x14ac:dyDescent="0.35">
      <c r="A43" s="41" t="s">
        <v>153</v>
      </c>
      <c r="B43" s="55">
        <v>10</v>
      </c>
      <c r="C43" s="55"/>
      <c r="D43" s="55">
        <v>10</v>
      </c>
      <c r="E43" s="55"/>
      <c r="F43" s="55"/>
    </row>
    <row r="44" spans="1:6" x14ac:dyDescent="0.35">
      <c r="A44" s="55"/>
      <c r="B44" s="55"/>
      <c r="C44" s="55"/>
      <c r="D44" s="56">
        <f>SUM(D34:D43)</f>
        <v>45</v>
      </c>
      <c r="E44" s="56">
        <f>SUM(E34:E43)</f>
        <v>120</v>
      </c>
      <c r="F44" s="56">
        <f>SUM(F34:F43)</f>
        <v>60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63DDEB4EA92B141BA9B838AA8ED2F5E" ma:contentTypeVersion="2" ma:contentTypeDescription="Utwórz nowy dokument." ma:contentTypeScope="" ma:versionID="bc1eaa2040964c9bef53a6b5be3a7217">
  <xsd:schema xmlns:xsd="http://www.w3.org/2001/XMLSchema" xmlns:xs="http://www.w3.org/2001/XMLSchema" xmlns:p="http://schemas.microsoft.com/office/2006/metadata/properties" xmlns:ns2="86266d88-df3c-4ac7-9276-8a72c4d69583" targetNamespace="http://schemas.microsoft.com/office/2006/metadata/properties" ma:root="true" ma:fieldsID="915e2093a5504707e5ec5e7a59e54423" ns2:_="">
    <xsd:import namespace="86266d88-df3c-4ac7-9276-8a72c4d695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66d88-df3c-4ac7-9276-8a72c4d695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AD8980-348E-4B40-940A-AFA933ABF6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266d88-df3c-4ac7-9276-8a72c4d695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6CDBDB-38A1-4294-BF55-B47E4C3DF5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6DB3D1-45B4-4837-99DF-58D37805386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Program studiów - siatki</vt:lpstr>
      <vt:lpstr>Arkusz2</vt:lpstr>
      <vt:lpstr>'Program studiów - siatki'!Obszar_wydruku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Wadolowska-Lesner</dc:creator>
  <cp:lastModifiedBy>Katarzyna Wadolowska-Lesner</cp:lastModifiedBy>
  <dcterms:created xsi:type="dcterms:W3CDTF">2021-04-30T16:18:04Z</dcterms:created>
  <dcterms:modified xsi:type="dcterms:W3CDTF">2022-03-26T05:53:11Z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0x010100E63DDEB4EA92B141BA9B838AA8ED2F5E</vt:lpwstr>
  </property>
</Properties>
</file>