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gram studiów - siatki" sheetId="1" r:id="rId1"/>
  </sheets>
  <definedNames>
    <definedName name="_xlnm.Print_Area" localSheetId="0">'Program studiów - siatki'!$A$1:$AK$79</definedName>
  </definedNames>
  <calcPr fullCalcOnLoad="1"/>
</workbook>
</file>

<file path=xl/sharedStrings.xml><?xml version="1.0" encoding="utf-8"?>
<sst xmlns="http://schemas.openxmlformats.org/spreadsheetml/2006/main" count="173" uniqueCount="140">
  <si>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</si>
  <si>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</si>
  <si>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</si>
  <si>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</si>
  <si>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</si>
  <si>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</si>
  <si>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</si>
  <si>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</si>
  <si>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</si>
  <si>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</si>
  <si>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</si>
  <si>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</si>
  <si>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</si>
  <si>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</si>
  <si>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</si>
  <si>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</si>
  <si>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</si>
  <si>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</si>
  <si>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</si>
  <si>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</si>
  <si>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</si>
  <si>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</si>
  <si>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</si>
  <si>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</si>
  <si>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</si>
  <si>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</si>
  <si>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</si>
  <si>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</si>
  <si>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</si>
  <si>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</si>
  <si>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</si>
  <si>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</si>
  <si>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</si>
  <si>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</si>
  <si>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</si>
  <si>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</si>
  <si>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</si>
  <si>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</si>
  <si>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</si>
  <si>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</si>
  <si>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</si>
  <si>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</si>
  <si>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</si>
  <si>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</si>
  <si>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</si>
  <si>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</si>
  <si>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</si>
  <si>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</si>
  <si>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</si>
  <si>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</si>
  <si>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</si>
  <si>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</si>
  <si>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</si>
  <si>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</si>
  <si>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</si>
  <si>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</si>
  <si>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</si>
  <si>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</si>
  <si>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</si>
  <si>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</si>
  <si>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</si>
  <si>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</si>
  <si>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</si>
  <si>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</si>
  <si>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</si>
  <si>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</si>
  <si>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</si>
  <si>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</si>
  <si>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</si>
  <si>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</si>
  <si>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</si>
  <si>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</si>
  <si>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</si>
  <si>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</si>
  <si>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</si>
  <si>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</si>
  <si>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</si>
  <si>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</si>
  <si>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</si>
  <si>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</si>
  <si>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</si>
  <si>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</si>
  <si>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</si>
  <si>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</si>
  <si>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</si>
  <si>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</si>
  <si>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</si>
  <si>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</si>
  <si>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</si>
  <si>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</si>
  <si>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</si>
  <si>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</si>
  <si>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</si>
  <si>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</si>
  <si>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</si>
  <si>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</si>
  <si>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</si>
  <si>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</si>
  <si>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</si>
  <si>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</si>
  <si>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</si>
  <si>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</si>
  <si>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42.</t>
  </si>
  <si>
    <t>44.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</si>
  <si>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</si>
  <si>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</si>
  <si>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</si>
  <si>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</si>
  <si>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</si>
  <si>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</si>
  <si>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</si>
  <si>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</si>
  <si>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</si>
  <si>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Polsko-rosyjskie stosunki kulturalne</t>
  </si>
  <si>
    <t>Przekład w komunikowaniu medialnym</t>
  </si>
  <si>
    <t>Praktyka zawodowa w wymiarze 80 godzin</t>
  </si>
  <si>
    <t>Wykład ogólnouczelniany</t>
  </si>
  <si>
    <t>1, 3, 5</t>
  </si>
  <si>
    <t>KIERUNEK: ROSJOZNAWSTWO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</si>
  <si>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</si>
  <si>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</si>
  <si>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</si>
  <si>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</si>
  <si>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</si>
  <si>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</si>
  <si>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</si>
  <si>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</si>
  <si>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4, 5</t>
  </si>
  <si>
    <t>Praktyczna nauka języka ukraińskiego</t>
  </si>
  <si>
    <t>4, 5, 6</t>
  </si>
  <si>
    <t>36.</t>
  </si>
  <si>
    <t>43.</t>
  </si>
  <si>
    <t>Międzynarodowe stosunki gospodarcze</t>
  </si>
  <si>
    <t>E-technologia tekstu</t>
  </si>
  <si>
    <t>34.</t>
  </si>
  <si>
    <t>2, 3</t>
  </si>
  <si>
    <t>Gatunki kina rosyjskiego</t>
  </si>
  <si>
    <t>Podstawy nauki o organizacji</t>
  </si>
  <si>
    <t>22.</t>
  </si>
  <si>
    <t>PLAN STUDIÓW STACJONARNYCH PIERWSZEGO STOPNIA OD ROKU AKADEMICKIEGO 2020/2021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</si>
</sst>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view="pageBreakPreview" zoomScaleSheetLayoutView="100" workbookViewId="0" topLeftCell="A4">
      <selection activeCell="O5" sqref="O5:AK5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">
      <c r="A1" s="100" t="s">
        <v>139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ht="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8.75" customHeight="1">
      <c r="A3" s="27"/>
      <c r="B3" s="111" t="s">
        <v>109</v>
      </c>
      <c r="C3" s="111"/>
      <c r="D3" s="111"/>
      <c r="E3" s="111"/>
      <c r="F3" s="111"/>
      <c r="G3" s="111"/>
      <c r="H3" s="111"/>
      <c r="I3" s="111"/>
      <c r="J3" s="111"/>
      <c r="K3" s="28"/>
      <c r="L3" s="28"/>
      <c r="M3" s="28"/>
      <c r="N3" s="28"/>
      <c r="O3" s="115" t="s">
        <v>107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</row>
    <row r="4" spans="1:37" ht="18.75" customHeight="1">
      <c r="A4" s="27"/>
      <c r="B4" s="111" t="s">
        <v>118</v>
      </c>
      <c r="C4" s="111"/>
      <c r="D4" s="111"/>
      <c r="E4" s="111"/>
      <c r="F4" s="111"/>
      <c r="G4" s="111"/>
      <c r="H4" s="111"/>
      <c r="I4" s="111"/>
      <c r="J4" s="111"/>
      <c r="K4" s="28"/>
      <c r="L4" s="28"/>
      <c r="M4" s="28"/>
      <c r="N4" s="28"/>
      <c r="O4" s="115" t="s">
        <v>108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</row>
    <row r="6" spans="1:37" ht="15">
      <c r="A6" s="123"/>
      <c r="B6" s="124"/>
      <c r="C6" s="124"/>
      <c r="D6" s="124"/>
      <c r="E6" s="125"/>
      <c r="F6" s="121" t="s">
        <v>2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ht="30" customHeight="1">
      <c r="A7" s="106" t="s">
        <v>0</v>
      </c>
      <c r="B7" s="90" t="s">
        <v>82</v>
      </c>
      <c r="C7" s="105" t="s">
        <v>81</v>
      </c>
      <c r="D7" s="105"/>
      <c r="E7" s="105"/>
      <c r="F7" s="130" t="s">
        <v>3</v>
      </c>
      <c r="G7" s="130"/>
      <c r="H7" s="130"/>
      <c r="I7" s="130"/>
      <c r="J7" s="130"/>
      <c r="K7" s="130"/>
      <c r="L7" s="130"/>
      <c r="M7" s="130"/>
      <c r="N7" s="130"/>
      <c r="O7" s="130"/>
      <c r="P7" s="137" t="s">
        <v>4</v>
      </c>
      <c r="Q7" s="137"/>
      <c r="R7" s="137"/>
      <c r="S7" s="137"/>
      <c r="T7" s="137"/>
      <c r="U7" s="137"/>
      <c r="V7" s="137"/>
      <c r="W7" s="137"/>
      <c r="X7" s="137"/>
      <c r="Y7" s="137"/>
      <c r="Z7" s="104" t="s">
        <v>5</v>
      </c>
      <c r="AA7" s="104"/>
      <c r="AB7" s="104"/>
      <c r="AC7" s="104"/>
      <c r="AD7" s="104"/>
      <c r="AE7" s="104"/>
      <c r="AF7" s="104"/>
      <c r="AG7" s="104"/>
      <c r="AH7" s="104"/>
      <c r="AI7" s="104"/>
      <c r="AJ7" s="112" t="s">
        <v>6</v>
      </c>
      <c r="AK7" s="112" t="s">
        <v>7</v>
      </c>
    </row>
    <row r="8" spans="1:37" s="2" customFormat="1" ht="22.5" customHeight="1">
      <c r="A8" s="106"/>
      <c r="B8" s="90"/>
      <c r="C8" s="105"/>
      <c r="D8" s="105"/>
      <c r="E8" s="105"/>
      <c r="F8" s="131" t="s">
        <v>19</v>
      </c>
      <c r="G8" s="132"/>
      <c r="H8" s="132"/>
      <c r="I8" s="132"/>
      <c r="J8" s="133"/>
      <c r="K8" s="101" t="s">
        <v>20</v>
      </c>
      <c r="L8" s="102"/>
      <c r="M8" s="102"/>
      <c r="N8" s="102"/>
      <c r="O8" s="103"/>
      <c r="P8" s="118" t="s">
        <v>21</v>
      </c>
      <c r="Q8" s="119"/>
      <c r="R8" s="119"/>
      <c r="S8" s="119"/>
      <c r="T8" s="120"/>
      <c r="U8" s="108" t="s">
        <v>22</v>
      </c>
      <c r="V8" s="109"/>
      <c r="W8" s="109"/>
      <c r="X8" s="109"/>
      <c r="Y8" s="110"/>
      <c r="Z8" s="127" t="s">
        <v>23</v>
      </c>
      <c r="AA8" s="128"/>
      <c r="AB8" s="128"/>
      <c r="AC8" s="128"/>
      <c r="AD8" s="129"/>
      <c r="AE8" s="134" t="s">
        <v>24</v>
      </c>
      <c r="AF8" s="135"/>
      <c r="AG8" s="135"/>
      <c r="AH8" s="135"/>
      <c r="AI8" s="136"/>
      <c r="AJ8" s="113"/>
      <c r="AK8" s="113"/>
    </row>
    <row r="9" spans="1:37" s="2" customFormat="1" ht="15.75" thickBot="1">
      <c r="A9" s="107"/>
      <c r="B9" s="126"/>
      <c r="C9" s="24" t="s">
        <v>1</v>
      </c>
      <c r="D9" s="24" t="s">
        <v>47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114"/>
      <c r="AK9" s="114"/>
    </row>
    <row r="10" spans="1:37" ht="15">
      <c r="A10" s="116" t="s">
        <v>62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</row>
    <row r="11" spans="1:37" ht="33" customHeight="1">
      <c r="A11" s="43" t="s">
        <v>13</v>
      </c>
      <c r="B11" s="68" t="s">
        <v>16</v>
      </c>
      <c r="C11" s="16"/>
      <c r="D11" s="16"/>
      <c r="E11" s="16" t="s">
        <v>135</v>
      </c>
      <c r="F11" s="18"/>
      <c r="G11" s="18"/>
      <c r="H11" s="18"/>
      <c r="I11" s="18"/>
      <c r="J11" s="18"/>
      <c r="K11" s="34"/>
      <c r="L11" s="34"/>
      <c r="M11" s="34">
        <v>30</v>
      </c>
      <c r="N11" s="34"/>
      <c r="O11" s="34"/>
      <c r="P11" s="19"/>
      <c r="Q11" s="19"/>
      <c r="R11" s="19">
        <v>30</v>
      </c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60</v>
      </c>
      <c r="AK11" s="16">
        <f>J11+O11+T11+Y11+AD11+AI11</f>
        <v>0</v>
      </c>
    </row>
    <row r="12" spans="1:37" ht="43.5" customHeight="1">
      <c r="A12" s="139" t="s">
        <v>14</v>
      </c>
      <c r="B12" s="66" t="s">
        <v>83</v>
      </c>
      <c r="C12" s="72" t="s">
        <v>56</v>
      </c>
      <c r="D12" s="72" t="s">
        <v>117</v>
      </c>
      <c r="E12" s="72" t="s">
        <v>56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11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57</v>
      </c>
    </row>
    <row r="13" spans="1:37" ht="47.25" customHeight="1">
      <c r="A13" s="140"/>
      <c r="B13" s="66" t="s">
        <v>73</v>
      </c>
      <c r="C13" s="74"/>
      <c r="D13" s="74"/>
      <c r="E13" s="74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11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57</v>
      </c>
    </row>
    <row r="14" spans="1:37" ht="42" customHeight="1">
      <c r="A14" s="139" t="s">
        <v>15</v>
      </c>
      <c r="B14" s="68" t="s">
        <v>80</v>
      </c>
      <c r="C14" s="72" t="s">
        <v>54</v>
      </c>
      <c r="D14" s="72" t="s">
        <v>117</v>
      </c>
      <c r="E14" s="72" t="s">
        <v>54</v>
      </c>
      <c r="F14" s="97"/>
      <c r="G14" s="97"/>
      <c r="H14" s="97">
        <v>30</v>
      </c>
      <c r="I14" s="97"/>
      <c r="J14" s="97">
        <v>2</v>
      </c>
      <c r="K14" s="87"/>
      <c r="L14" s="87"/>
      <c r="M14" s="87">
        <v>30</v>
      </c>
      <c r="N14" s="87"/>
      <c r="O14" s="87">
        <v>3</v>
      </c>
      <c r="P14" s="75"/>
      <c r="Q14" s="75"/>
      <c r="R14" s="75">
        <v>30</v>
      </c>
      <c r="S14" s="75"/>
      <c r="T14" s="75">
        <v>2</v>
      </c>
      <c r="U14" s="84"/>
      <c r="V14" s="84"/>
      <c r="W14" s="84">
        <v>30</v>
      </c>
      <c r="X14" s="84"/>
      <c r="Y14" s="84">
        <v>3</v>
      </c>
      <c r="Z14" s="78"/>
      <c r="AA14" s="78"/>
      <c r="AB14" s="78">
        <v>30</v>
      </c>
      <c r="AC14" s="78"/>
      <c r="AD14" s="78">
        <v>2</v>
      </c>
      <c r="AE14" s="81"/>
      <c r="AF14" s="81"/>
      <c r="AG14" s="81"/>
      <c r="AH14" s="81"/>
      <c r="AI14" s="81"/>
      <c r="AJ14" s="72">
        <f>F14+G14+H14+I14+K14+L14+N14+M14+P14+Q14+R14+S14+U14+V14+W14+X14+Z14+AA14+AB14+AC14+AE14+AF14+AG14+AH14</f>
        <v>150</v>
      </c>
      <c r="AK14" s="72">
        <f>J14+O14+T14+Y14+AD14+AI14</f>
        <v>12</v>
      </c>
    </row>
    <row r="15" spans="1:37" ht="42" customHeight="1">
      <c r="A15" s="141"/>
      <c r="B15" s="68" t="s">
        <v>128</v>
      </c>
      <c r="C15" s="73"/>
      <c r="D15" s="73"/>
      <c r="E15" s="73"/>
      <c r="F15" s="98"/>
      <c r="G15" s="98"/>
      <c r="H15" s="98"/>
      <c r="I15" s="98"/>
      <c r="J15" s="98"/>
      <c r="K15" s="88"/>
      <c r="L15" s="88"/>
      <c r="M15" s="88"/>
      <c r="N15" s="88"/>
      <c r="O15" s="88"/>
      <c r="P15" s="76"/>
      <c r="Q15" s="76"/>
      <c r="R15" s="76"/>
      <c r="S15" s="76"/>
      <c r="T15" s="76"/>
      <c r="U15" s="85"/>
      <c r="V15" s="85"/>
      <c r="W15" s="85"/>
      <c r="X15" s="85"/>
      <c r="Y15" s="85"/>
      <c r="Z15" s="79"/>
      <c r="AA15" s="79"/>
      <c r="AB15" s="79"/>
      <c r="AC15" s="79"/>
      <c r="AD15" s="79"/>
      <c r="AE15" s="82"/>
      <c r="AF15" s="82"/>
      <c r="AG15" s="82"/>
      <c r="AH15" s="82"/>
      <c r="AI15" s="82"/>
      <c r="AJ15" s="73"/>
      <c r="AK15" s="73"/>
    </row>
    <row r="16" spans="1:37" ht="37.5" customHeight="1">
      <c r="A16" s="140"/>
      <c r="B16" s="68" t="s">
        <v>87</v>
      </c>
      <c r="C16" s="74"/>
      <c r="D16" s="74"/>
      <c r="E16" s="74"/>
      <c r="F16" s="99"/>
      <c r="G16" s="99"/>
      <c r="H16" s="99"/>
      <c r="I16" s="99"/>
      <c r="J16" s="99"/>
      <c r="K16" s="89"/>
      <c r="L16" s="89"/>
      <c r="M16" s="89"/>
      <c r="N16" s="89"/>
      <c r="O16" s="89"/>
      <c r="P16" s="77"/>
      <c r="Q16" s="77"/>
      <c r="R16" s="77"/>
      <c r="S16" s="77"/>
      <c r="T16" s="77"/>
      <c r="U16" s="86"/>
      <c r="V16" s="86"/>
      <c r="W16" s="86"/>
      <c r="X16" s="86"/>
      <c r="Y16" s="86"/>
      <c r="Z16" s="80"/>
      <c r="AA16" s="80"/>
      <c r="AB16" s="80"/>
      <c r="AC16" s="80"/>
      <c r="AD16" s="80"/>
      <c r="AE16" s="83"/>
      <c r="AF16" s="83"/>
      <c r="AG16" s="83"/>
      <c r="AH16" s="83"/>
      <c r="AI16" s="83"/>
      <c r="AJ16" s="74"/>
      <c r="AK16" s="74"/>
    </row>
    <row r="17" spans="1:37" ht="40.5" customHeight="1">
      <c r="A17" s="43" t="s">
        <v>123</v>
      </c>
      <c r="B17" s="68" t="s">
        <v>17</v>
      </c>
      <c r="C17" s="16"/>
      <c r="D17" s="16"/>
      <c r="E17" s="16" t="s">
        <v>55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8</v>
      </c>
      <c r="AE17" s="41"/>
      <c r="AF17" s="41"/>
      <c r="AG17" s="41"/>
      <c r="AH17" s="41">
        <v>30</v>
      </c>
      <c r="AI17" s="41">
        <v>14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>
        <v>2</v>
      </c>
      <c r="D18" s="16">
        <v>1</v>
      </c>
      <c r="E18" s="16"/>
      <c r="F18" s="18">
        <v>30</v>
      </c>
      <c r="G18" s="18"/>
      <c r="H18" s="18"/>
      <c r="I18" s="18"/>
      <c r="J18" s="18">
        <v>2</v>
      </c>
      <c r="K18" s="34">
        <v>30</v>
      </c>
      <c r="L18" s="34"/>
      <c r="M18" s="34"/>
      <c r="N18" s="34"/>
      <c r="O18" s="34">
        <v>3</v>
      </c>
      <c r="P18" s="19"/>
      <c r="Q18" s="19"/>
      <c r="R18" s="19"/>
      <c r="S18" s="19"/>
      <c r="T18" s="19"/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60</v>
      </c>
      <c r="AK18" s="56">
        <f>J18+O18+T18+Y18+AD18+AI18</f>
        <v>5</v>
      </c>
    </row>
    <row r="19" spans="1:37" ht="36.75" customHeight="1">
      <c r="A19" s="43" t="s">
        <v>124</v>
      </c>
      <c r="B19" s="7" t="s">
        <v>36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">
      <c r="A20" s="59" t="s">
        <v>27</v>
      </c>
      <c r="B20" s="67" t="s">
        <v>111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1.5">
      <c r="A21" s="43" t="s">
        <v>28</v>
      </c>
      <c r="B21" s="66" t="s">
        <v>50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0.75">
      <c r="A22" s="43" t="s">
        <v>29</v>
      </c>
      <c r="B22" s="66" t="s">
        <v>113</v>
      </c>
      <c r="C22" s="16">
        <v>6</v>
      </c>
      <c r="D22" s="16">
        <v>5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>
        <v>30</v>
      </c>
      <c r="AA22" s="40"/>
      <c r="AB22" s="40"/>
      <c r="AC22" s="40"/>
      <c r="AD22" s="40">
        <v>2</v>
      </c>
      <c r="AE22" s="41"/>
      <c r="AF22" s="41"/>
      <c r="AG22" s="41">
        <v>30</v>
      </c>
      <c r="AH22" s="41"/>
      <c r="AI22" s="41">
        <v>3</v>
      </c>
      <c r="AJ22" s="16">
        <f t="shared" si="0"/>
        <v>60</v>
      </c>
      <c r="AK22" s="16">
        <f>J22+O22+T22+Y22+AD22+AI22</f>
        <v>5</v>
      </c>
    </row>
    <row r="23" spans="1:37" ht="46.5">
      <c r="A23" s="43" t="s">
        <v>31</v>
      </c>
      <c r="B23" s="66" t="s">
        <v>112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">
      <c r="A24" s="43" t="s">
        <v>32</v>
      </c>
      <c r="B24" s="66" t="s">
        <v>37</v>
      </c>
      <c r="C24" s="16" t="s">
        <v>135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>
        <v>30</v>
      </c>
      <c r="S24" s="19"/>
      <c r="T24" s="19">
        <v>3</v>
      </c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60</v>
      </c>
      <c r="AK24" s="16">
        <f t="shared" si="1"/>
        <v>6</v>
      </c>
    </row>
    <row r="25" spans="1:37" ht="41.25" customHeight="1">
      <c r="A25" s="43" t="s">
        <v>33</v>
      </c>
      <c r="B25" s="66" t="s">
        <v>38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3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5</v>
      </c>
    </row>
    <row r="26" spans="1:37" ht="30.75">
      <c r="A26" s="43" t="s">
        <v>34</v>
      </c>
      <c r="B26" s="66" t="s">
        <v>57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1.5">
      <c r="A27" s="43" t="s">
        <v>125</v>
      </c>
      <c r="B27" s="66" t="s">
        <v>122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0.75">
      <c r="A28" s="43" t="s">
        <v>35</v>
      </c>
      <c r="B28" s="66" t="s">
        <v>58</v>
      </c>
      <c r="C28" s="16" t="s">
        <v>121</v>
      </c>
      <c r="D28" s="16"/>
      <c r="E28" s="16" t="s">
        <v>121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3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9</v>
      </c>
    </row>
    <row r="29" spans="1:37" ht="15">
      <c r="A29" s="43" t="s">
        <v>39</v>
      </c>
      <c r="B29" s="66" t="s">
        <v>119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0.75">
      <c r="A30" s="43" t="s">
        <v>48</v>
      </c>
      <c r="B30" s="66" t="s">
        <v>51</v>
      </c>
      <c r="C30" s="16">
        <v>1</v>
      </c>
      <c r="D30" s="16"/>
      <c r="E30" s="16"/>
      <c r="F30" s="18"/>
      <c r="G30" s="18"/>
      <c r="H30" s="18">
        <v>30</v>
      </c>
      <c r="I30" s="18"/>
      <c r="J30" s="18">
        <v>3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1">F30+G30+H30+I30+K30+L30+N30+M30+P30+Q30+R30+S30+U30+V30+W30+X30+Z30+AA30+AB30+AC30+AE30+AF30+AG30+AH30</f>
        <v>30</v>
      </c>
      <c r="AK30" s="16">
        <f aca="true" t="shared" si="4" ref="AK30:AK41">J30+O30+T30+Y30+AD30+AI30</f>
        <v>3</v>
      </c>
    </row>
    <row r="31" spans="1:37" ht="30.75">
      <c r="A31" s="43" t="s">
        <v>59</v>
      </c>
      <c r="B31" s="66" t="s">
        <v>53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">
      <c r="A32" s="43" t="s">
        <v>60</v>
      </c>
      <c r="B32" s="66" t="s">
        <v>104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0.75">
      <c r="A33" s="43" t="s">
        <v>65</v>
      </c>
      <c r="B33" s="66" t="s">
        <v>79</v>
      </c>
      <c r="C33" s="16"/>
      <c r="D33" s="16">
        <v>1</v>
      </c>
      <c r="E33" s="16"/>
      <c r="F33" s="18">
        <v>30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30</v>
      </c>
      <c r="AK33" s="16">
        <f t="shared" si="4"/>
        <v>2</v>
      </c>
    </row>
    <row r="34" spans="1:37" ht="38.25" customHeight="1">
      <c r="A34" s="43" t="s">
        <v>66</v>
      </c>
      <c r="B34" s="7" t="s">
        <v>137</v>
      </c>
      <c r="C34" s="16">
        <v>2</v>
      </c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>
        <v>30</v>
      </c>
      <c r="N34" s="34"/>
      <c r="O34" s="34">
        <v>3</v>
      </c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60</v>
      </c>
      <c r="AK34" s="16">
        <f t="shared" si="4"/>
        <v>5</v>
      </c>
    </row>
    <row r="35" spans="1:37" ht="50.25" customHeight="1">
      <c r="A35" s="59" t="s">
        <v>138</v>
      </c>
      <c r="B35" s="66" t="s">
        <v>49</v>
      </c>
      <c r="C35" s="57"/>
      <c r="D35" s="57">
        <v>6</v>
      </c>
      <c r="E35" s="57"/>
      <c r="F35" s="51"/>
      <c r="G35" s="51"/>
      <c r="H35" s="51"/>
      <c r="I35" s="51"/>
      <c r="J35" s="51"/>
      <c r="K35" s="50"/>
      <c r="L35" s="50"/>
      <c r="M35" s="50"/>
      <c r="N35" s="50"/>
      <c r="O35" s="50"/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>
        <v>30</v>
      </c>
      <c r="AG35" s="54"/>
      <c r="AH35" s="54"/>
      <c r="AI35" s="54">
        <v>2</v>
      </c>
      <c r="AJ35" s="57">
        <f>F35+G35+H35+I35+K35+L35+N35+M35+P35+Q35+R35+S35+U35+V35+W35+X35+Z35+AA35+AB35+AC35+AE35+AF35+AG35+AH35</f>
        <v>30</v>
      </c>
      <c r="AK35" s="57">
        <f>J35+O35+T35+Y35+AD35+AI35</f>
        <v>2</v>
      </c>
    </row>
    <row r="36" spans="1:37" ht="46.5">
      <c r="A36" s="43" t="s">
        <v>67</v>
      </c>
      <c r="B36" s="66" t="s">
        <v>120</v>
      </c>
      <c r="C36" s="16"/>
      <c r="D36" s="16"/>
      <c r="E36" s="16">
        <v>1</v>
      </c>
      <c r="F36" s="18"/>
      <c r="G36" s="18"/>
      <c r="H36" s="18">
        <v>16</v>
      </c>
      <c r="I36" s="18"/>
      <c r="J36" s="18">
        <v>2</v>
      </c>
      <c r="K36" s="34"/>
      <c r="L36" s="34"/>
      <c r="M36" s="34"/>
      <c r="N36" s="34"/>
      <c r="O36" s="34"/>
      <c r="P36" s="19"/>
      <c r="Q36" s="19"/>
      <c r="R36" s="19"/>
      <c r="S36" s="19"/>
      <c r="T36" s="19"/>
      <c r="U36" s="38"/>
      <c r="V36" s="38"/>
      <c r="W36" s="38"/>
      <c r="X36" s="38"/>
      <c r="Y36" s="38"/>
      <c r="Z36" s="40"/>
      <c r="AA36" s="40"/>
      <c r="AB36" s="40"/>
      <c r="AC36" s="40"/>
      <c r="AD36" s="40"/>
      <c r="AE36" s="41"/>
      <c r="AF36" s="41"/>
      <c r="AG36" s="41"/>
      <c r="AH36" s="41"/>
      <c r="AI36" s="41"/>
      <c r="AJ36" s="16">
        <f t="shared" si="3"/>
        <v>16</v>
      </c>
      <c r="AK36" s="16">
        <f t="shared" si="4"/>
        <v>2</v>
      </c>
    </row>
    <row r="37" spans="1:37" ht="15">
      <c r="A37" s="43" t="s">
        <v>68</v>
      </c>
      <c r="B37" s="66" t="s">
        <v>78</v>
      </c>
      <c r="C37" s="16"/>
      <c r="D37" s="16">
        <v>5</v>
      </c>
      <c r="E37" s="16"/>
      <c r="F37" s="18"/>
      <c r="G37" s="18"/>
      <c r="H37" s="18"/>
      <c r="I37" s="18"/>
      <c r="J37" s="18"/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>
        <v>15</v>
      </c>
      <c r="AA37" s="40"/>
      <c r="AB37" s="40"/>
      <c r="AC37" s="40"/>
      <c r="AD37" s="40">
        <v>1</v>
      </c>
      <c r="AE37" s="41"/>
      <c r="AF37" s="41"/>
      <c r="AG37" s="41"/>
      <c r="AH37" s="41"/>
      <c r="AI37" s="41"/>
      <c r="AJ37" s="16">
        <f t="shared" si="3"/>
        <v>15</v>
      </c>
      <c r="AK37" s="16">
        <f t="shared" si="4"/>
        <v>1</v>
      </c>
    </row>
    <row r="38" spans="1:37" ht="61.5">
      <c r="A38" s="43" t="s">
        <v>69</v>
      </c>
      <c r="B38" s="68" t="s">
        <v>61</v>
      </c>
      <c r="C38" s="16"/>
      <c r="D38" s="16"/>
      <c r="E38" s="16">
        <v>6</v>
      </c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2</v>
      </c>
      <c r="AJ38" s="16">
        <f>F38+G38+H38+I38+K38+L38+N38+M38+P38+Q38+R38+S38+U38+V38+W38+X38+Z38+AA38+AB38+AC38+AE38+AF38+AG38+AH38</f>
        <v>0</v>
      </c>
      <c r="AK38" s="16">
        <f>J38+O38+T38+Y38+AD38+AI38</f>
        <v>2</v>
      </c>
    </row>
    <row r="39" spans="1:37" ht="15">
      <c r="A39" s="43" t="s">
        <v>70</v>
      </c>
      <c r="B39" s="66" t="s">
        <v>133</v>
      </c>
      <c r="C39" s="16"/>
      <c r="D39" s="16">
        <v>4</v>
      </c>
      <c r="E39" s="16"/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>
        <v>15</v>
      </c>
      <c r="X39" s="38"/>
      <c r="Y39" s="38">
        <v>1</v>
      </c>
      <c r="Z39" s="40"/>
      <c r="AA39" s="40"/>
      <c r="AB39" s="40"/>
      <c r="AC39" s="40"/>
      <c r="AD39" s="40"/>
      <c r="AE39" s="41"/>
      <c r="AF39" s="41"/>
      <c r="AG39" s="41"/>
      <c r="AH39" s="41"/>
      <c r="AI39" s="41"/>
      <c r="AJ39" s="16">
        <f>F39+G39+H39+I39+K39+L39+N39+M39+P39+Q39+R39+S39+U39+V39+W39+X39+Z39+AA39+AB39+AC39+AE39+AF39+AG39+AH39</f>
        <v>15</v>
      </c>
      <c r="AK39" s="16">
        <f>J39+O39+T39+Y39+AD39+AI39</f>
        <v>1</v>
      </c>
    </row>
    <row r="40" spans="1:37" ht="31.5" customHeight="1">
      <c r="A40" s="43" t="s">
        <v>72</v>
      </c>
      <c r="B40" s="66" t="s">
        <v>136</v>
      </c>
      <c r="C40" s="16"/>
      <c r="D40" s="16">
        <v>3</v>
      </c>
      <c r="E40" s="16"/>
      <c r="F40" s="18"/>
      <c r="G40" s="18"/>
      <c r="H40" s="18"/>
      <c r="I40" s="18"/>
      <c r="J40" s="18"/>
      <c r="K40" s="34"/>
      <c r="L40" s="34"/>
      <c r="M40" s="34"/>
      <c r="N40" s="34"/>
      <c r="O40" s="34"/>
      <c r="P40" s="19">
        <v>30</v>
      </c>
      <c r="Q40" s="19"/>
      <c r="R40" s="19"/>
      <c r="S40" s="19"/>
      <c r="T40" s="19">
        <v>2</v>
      </c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30</v>
      </c>
      <c r="AK40" s="16">
        <f>J40+O40+T40+Y40+AD40+AI40</f>
        <v>2</v>
      </c>
    </row>
    <row r="41" spans="1:37" ht="30.75">
      <c r="A41" s="43" t="s">
        <v>91</v>
      </c>
      <c r="B41" s="68" t="s">
        <v>116</v>
      </c>
      <c r="C41" s="16"/>
      <c r="D41" s="16">
        <v>2</v>
      </c>
      <c r="E41" s="16"/>
      <c r="F41" s="18"/>
      <c r="G41" s="18"/>
      <c r="H41" s="18"/>
      <c r="I41" s="18"/>
      <c r="J41" s="18"/>
      <c r="K41" s="34">
        <v>30</v>
      </c>
      <c r="L41" s="34"/>
      <c r="M41" s="34"/>
      <c r="N41" s="34"/>
      <c r="O41" s="34">
        <v>2</v>
      </c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/>
      <c r="AA41" s="40"/>
      <c r="AB41" s="40"/>
      <c r="AC41" s="40"/>
      <c r="AD41" s="40"/>
      <c r="AE41" s="41"/>
      <c r="AF41" s="41"/>
      <c r="AG41" s="41"/>
      <c r="AH41" s="41"/>
      <c r="AI41" s="41"/>
      <c r="AJ41" s="16">
        <f t="shared" si="3"/>
        <v>30</v>
      </c>
      <c r="AK41" s="16">
        <f t="shared" si="4"/>
        <v>2</v>
      </c>
    </row>
    <row r="42" spans="1:37" ht="18.75" customHeight="1">
      <c r="A42" s="91" t="s">
        <v>88</v>
      </c>
      <c r="B42" s="92"/>
      <c r="C42" s="16"/>
      <c r="D42" s="16"/>
      <c r="E42" s="16"/>
      <c r="F42" s="30">
        <f aca="true" t="shared" si="5" ref="F42:AK42">SUM(F11:F41)-F13</f>
        <v>75</v>
      </c>
      <c r="G42" s="30">
        <f t="shared" si="5"/>
        <v>30</v>
      </c>
      <c r="H42" s="30">
        <f t="shared" si="5"/>
        <v>256</v>
      </c>
      <c r="I42" s="30">
        <f t="shared" si="5"/>
        <v>0</v>
      </c>
      <c r="J42" s="30">
        <f t="shared" si="5"/>
        <v>30</v>
      </c>
      <c r="K42" s="35">
        <f t="shared" si="5"/>
        <v>120</v>
      </c>
      <c r="L42" s="35">
        <f t="shared" si="5"/>
        <v>0</v>
      </c>
      <c r="M42" s="35">
        <f t="shared" si="5"/>
        <v>240</v>
      </c>
      <c r="N42" s="35">
        <f t="shared" si="5"/>
        <v>0</v>
      </c>
      <c r="O42" s="35">
        <f t="shared" si="5"/>
        <v>30</v>
      </c>
      <c r="P42" s="9">
        <f t="shared" si="5"/>
        <v>30</v>
      </c>
      <c r="Q42" s="9">
        <f t="shared" si="5"/>
        <v>0</v>
      </c>
      <c r="R42" s="9">
        <f t="shared" si="5"/>
        <v>300</v>
      </c>
      <c r="S42" s="9">
        <f t="shared" si="5"/>
        <v>0</v>
      </c>
      <c r="T42" s="9">
        <f t="shared" si="5"/>
        <v>22</v>
      </c>
      <c r="U42" s="48">
        <f t="shared" si="5"/>
        <v>120</v>
      </c>
      <c r="V42" s="48">
        <f t="shared" si="5"/>
        <v>0</v>
      </c>
      <c r="W42" s="48">
        <f t="shared" si="5"/>
        <v>195</v>
      </c>
      <c r="X42" s="48">
        <f t="shared" si="5"/>
        <v>0</v>
      </c>
      <c r="Y42" s="48">
        <f t="shared" si="5"/>
        <v>25</v>
      </c>
      <c r="Z42" s="36">
        <f t="shared" si="5"/>
        <v>135</v>
      </c>
      <c r="AA42" s="36">
        <f t="shared" si="5"/>
        <v>0</v>
      </c>
      <c r="AB42" s="36">
        <f t="shared" si="5"/>
        <v>120</v>
      </c>
      <c r="AC42" s="36">
        <f t="shared" si="5"/>
        <v>30</v>
      </c>
      <c r="AD42" s="36">
        <f t="shared" si="5"/>
        <v>25</v>
      </c>
      <c r="AE42" s="42">
        <f t="shared" si="5"/>
        <v>0</v>
      </c>
      <c r="AF42" s="42">
        <f t="shared" si="5"/>
        <v>30</v>
      </c>
      <c r="AG42" s="42">
        <f t="shared" si="5"/>
        <v>120</v>
      </c>
      <c r="AH42" s="42">
        <f t="shared" si="5"/>
        <v>30</v>
      </c>
      <c r="AI42" s="42">
        <f t="shared" si="5"/>
        <v>28</v>
      </c>
      <c r="AJ42" s="6">
        <f t="shared" si="5"/>
        <v>1831</v>
      </c>
      <c r="AK42" s="6">
        <f t="shared" si="5"/>
        <v>160</v>
      </c>
    </row>
    <row r="43" spans="1:37" s="5" customFormat="1" ht="15">
      <c r="A43" s="91" t="s">
        <v>74</v>
      </c>
      <c r="B43" s="92"/>
      <c r="C43" s="16"/>
      <c r="D43" s="16"/>
      <c r="E43" s="16"/>
      <c r="F43" s="30">
        <f aca="true" t="shared" si="6" ref="F43:AK43">SUM(F11:F41)-F12</f>
        <v>75</v>
      </c>
      <c r="G43" s="30">
        <f t="shared" si="6"/>
        <v>30</v>
      </c>
      <c r="H43" s="30">
        <f t="shared" si="6"/>
        <v>316</v>
      </c>
      <c r="I43" s="30">
        <f t="shared" si="6"/>
        <v>0</v>
      </c>
      <c r="J43" s="30">
        <f t="shared" si="6"/>
        <v>30</v>
      </c>
      <c r="K43" s="35">
        <f t="shared" si="6"/>
        <v>120</v>
      </c>
      <c r="L43" s="35">
        <f t="shared" si="6"/>
        <v>0</v>
      </c>
      <c r="M43" s="35">
        <f t="shared" si="6"/>
        <v>270</v>
      </c>
      <c r="N43" s="35">
        <f t="shared" si="6"/>
        <v>0</v>
      </c>
      <c r="O43" s="35">
        <f t="shared" si="6"/>
        <v>30</v>
      </c>
      <c r="P43" s="9">
        <f t="shared" si="6"/>
        <v>30</v>
      </c>
      <c r="Q43" s="9">
        <f t="shared" si="6"/>
        <v>0</v>
      </c>
      <c r="R43" s="9">
        <f t="shared" si="6"/>
        <v>300</v>
      </c>
      <c r="S43" s="9">
        <f t="shared" si="6"/>
        <v>0</v>
      </c>
      <c r="T43" s="9">
        <f t="shared" si="6"/>
        <v>22</v>
      </c>
      <c r="U43" s="48">
        <f t="shared" si="6"/>
        <v>120</v>
      </c>
      <c r="V43" s="48">
        <f t="shared" si="6"/>
        <v>0</v>
      </c>
      <c r="W43" s="48">
        <f t="shared" si="6"/>
        <v>195</v>
      </c>
      <c r="X43" s="48">
        <f t="shared" si="6"/>
        <v>0</v>
      </c>
      <c r="Y43" s="48">
        <f t="shared" si="6"/>
        <v>25</v>
      </c>
      <c r="Z43" s="36">
        <f t="shared" si="6"/>
        <v>135</v>
      </c>
      <c r="AA43" s="36">
        <f t="shared" si="6"/>
        <v>0</v>
      </c>
      <c r="AB43" s="36">
        <f t="shared" si="6"/>
        <v>120</v>
      </c>
      <c r="AC43" s="36">
        <f t="shared" si="6"/>
        <v>30</v>
      </c>
      <c r="AD43" s="36">
        <f t="shared" si="6"/>
        <v>25</v>
      </c>
      <c r="AE43" s="42">
        <f t="shared" si="6"/>
        <v>0</v>
      </c>
      <c r="AF43" s="42">
        <f t="shared" si="6"/>
        <v>30</v>
      </c>
      <c r="AG43" s="42">
        <f t="shared" si="6"/>
        <v>120</v>
      </c>
      <c r="AH43" s="42">
        <f t="shared" si="6"/>
        <v>30</v>
      </c>
      <c r="AI43" s="42">
        <f t="shared" si="6"/>
        <v>28</v>
      </c>
      <c r="AJ43" s="6">
        <f t="shared" si="6"/>
        <v>1921</v>
      </c>
      <c r="AK43" s="6">
        <f t="shared" si="6"/>
        <v>160</v>
      </c>
    </row>
    <row r="44" spans="1:37" s="5" customFormat="1" ht="15" hidden="1">
      <c r="A44" s="8"/>
      <c r="B44" s="10"/>
      <c r="C44" s="11"/>
      <c r="D44" s="11"/>
      <c r="E44" s="11"/>
      <c r="F44" s="12">
        <f>SUM(F11:F43)</f>
        <v>225</v>
      </c>
      <c r="G44" s="12">
        <f aca="true" t="shared" si="7" ref="G44:AI44">SUM(G43)</f>
        <v>30</v>
      </c>
      <c r="H44" s="12">
        <f t="shared" si="7"/>
        <v>316</v>
      </c>
      <c r="I44" s="12">
        <f t="shared" si="7"/>
        <v>0</v>
      </c>
      <c r="J44" s="12">
        <f t="shared" si="7"/>
        <v>30</v>
      </c>
      <c r="K44" s="12">
        <f t="shared" si="7"/>
        <v>120</v>
      </c>
      <c r="L44" s="12">
        <f t="shared" si="7"/>
        <v>0</v>
      </c>
      <c r="M44" s="12">
        <f t="shared" si="7"/>
        <v>270</v>
      </c>
      <c r="N44" s="12">
        <f t="shared" si="7"/>
        <v>0</v>
      </c>
      <c r="O44" s="12">
        <f t="shared" si="7"/>
        <v>30</v>
      </c>
      <c r="P44" s="13">
        <f t="shared" si="7"/>
        <v>30</v>
      </c>
      <c r="Q44" s="13">
        <f t="shared" si="7"/>
        <v>0</v>
      </c>
      <c r="R44" s="13">
        <f t="shared" si="7"/>
        <v>300</v>
      </c>
      <c r="S44" s="13">
        <f t="shared" si="7"/>
        <v>0</v>
      </c>
      <c r="T44" s="13">
        <f t="shared" si="7"/>
        <v>22</v>
      </c>
      <c r="U44" s="13">
        <f t="shared" si="7"/>
        <v>120</v>
      </c>
      <c r="V44" s="13">
        <f t="shared" si="7"/>
        <v>0</v>
      </c>
      <c r="W44" s="13">
        <f t="shared" si="7"/>
        <v>195</v>
      </c>
      <c r="X44" s="13">
        <f t="shared" si="7"/>
        <v>0</v>
      </c>
      <c r="Y44" s="13">
        <f t="shared" si="7"/>
        <v>25</v>
      </c>
      <c r="Z44" s="14">
        <f t="shared" si="7"/>
        <v>135</v>
      </c>
      <c r="AA44" s="14">
        <f t="shared" si="7"/>
        <v>0</v>
      </c>
      <c r="AB44" s="14">
        <f t="shared" si="7"/>
        <v>120</v>
      </c>
      <c r="AC44" s="14">
        <f t="shared" si="7"/>
        <v>30</v>
      </c>
      <c r="AD44" s="14">
        <f t="shared" si="7"/>
        <v>25</v>
      </c>
      <c r="AE44" s="15">
        <f t="shared" si="7"/>
        <v>0</v>
      </c>
      <c r="AF44" s="15">
        <f t="shared" si="7"/>
        <v>30</v>
      </c>
      <c r="AG44" s="15">
        <f t="shared" si="7"/>
        <v>120</v>
      </c>
      <c r="AH44" s="15">
        <f t="shared" si="7"/>
        <v>30</v>
      </c>
      <c r="AI44" s="15">
        <f t="shared" si="7"/>
        <v>28</v>
      </c>
      <c r="AJ44" s="11" t="e">
        <f>SUM(#REF!,AJ43)</f>
        <v>#REF!</v>
      </c>
      <c r="AK44" s="11" t="e">
        <f>SUM(#REF!,AK43)</f>
        <v>#REF!</v>
      </c>
    </row>
    <row r="45" spans="1:37" ht="15">
      <c r="A45" s="95" t="s">
        <v>63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</row>
    <row r="46" spans="1:37" ht="34.5" customHeight="1">
      <c r="A46" s="43" t="s">
        <v>92</v>
      </c>
      <c r="B46" s="68" t="s">
        <v>71</v>
      </c>
      <c r="C46" s="16"/>
      <c r="D46" s="16" t="s">
        <v>129</v>
      </c>
      <c r="E46" s="16"/>
      <c r="F46" s="18"/>
      <c r="G46" s="18"/>
      <c r="H46" s="18"/>
      <c r="I46" s="18"/>
      <c r="J46" s="18"/>
      <c r="K46" s="34"/>
      <c r="L46" s="34"/>
      <c r="M46" s="34"/>
      <c r="N46" s="34"/>
      <c r="O46" s="34"/>
      <c r="P46" s="19"/>
      <c r="Q46" s="19"/>
      <c r="R46" s="19"/>
      <c r="S46" s="19"/>
      <c r="T46" s="19"/>
      <c r="U46" s="38"/>
      <c r="V46" s="38"/>
      <c r="W46" s="38">
        <v>30</v>
      </c>
      <c r="X46" s="38"/>
      <c r="Y46" s="38">
        <v>2</v>
      </c>
      <c r="Z46" s="40"/>
      <c r="AA46" s="40"/>
      <c r="AB46" s="40">
        <v>30</v>
      </c>
      <c r="AC46" s="40"/>
      <c r="AD46" s="40">
        <v>2</v>
      </c>
      <c r="AE46" s="41"/>
      <c r="AF46" s="41"/>
      <c r="AG46" s="41">
        <v>15</v>
      </c>
      <c r="AH46" s="41"/>
      <c r="AI46" s="41">
        <v>2</v>
      </c>
      <c r="AJ46" s="16">
        <f aca="true" t="shared" si="8" ref="AJ46:AJ53">F46+G46+H46+I46+K46+L46+N46+M46+P46+Q46+R46+S46+U46+V46+W46+X46+Z46+AA46+AB46+AC46+AE46+AF46+AG46+AH46</f>
        <v>75</v>
      </c>
      <c r="AK46" s="16">
        <f aca="true" t="shared" si="9" ref="AK46:AK54">J46+O46+T46+Y46+AD46+AI46</f>
        <v>6</v>
      </c>
    </row>
    <row r="47" spans="1:37" ht="54" customHeight="1">
      <c r="A47" s="43" t="s">
        <v>93</v>
      </c>
      <c r="B47" s="68" t="s">
        <v>132</v>
      </c>
      <c r="C47" s="16">
        <v>3</v>
      </c>
      <c r="D47" s="16"/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>
        <v>30</v>
      </c>
      <c r="Q47" s="19"/>
      <c r="R47" s="19"/>
      <c r="S47" s="19"/>
      <c r="T47" s="19">
        <v>3</v>
      </c>
      <c r="U47" s="38"/>
      <c r="V47" s="38"/>
      <c r="W47" s="38"/>
      <c r="X47" s="38"/>
      <c r="Y47" s="38"/>
      <c r="Z47" s="40"/>
      <c r="AA47" s="40"/>
      <c r="AB47" s="40"/>
      <c r="AC47" s="40"/>
      <c r="AD47" s="40"/>
      <c r="AE47" s="41"/>
      <c r="AF47" s="41"/>
      <c r="AG47" s="41"/>
      <c r="AH47" s="41"/>
      <c r="AI47" s="41"/>
      <c r="AJ47" s="16">
        <f t="shared" si="8"/>
        <v>30</v>
      </c>
      <c r="AK47" s="16">
        <f t="shared" si="9"/>
        <v>3</v>
      </c>
    </row>
    <row r="48" spans="1:39" s="5" customFormat="1" ht="34.5" customHeight="1">
      <c r="A48" s="43" t="s">
        <v>94</v>
      </c>
      <c r="B48" s="68" t="s">
        <v>40</v>
      </c>
      <c r="C48" s="6"/>
      <c r="D48" s="16">
        <v>4</v>
      </c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/>
      <c r="Q48" s="19"/>
      <c r="R48" s="19"/>
      <c r="S48" s="19"/>
      <c r="T48" s="19"/>
      <c r="U48" s="38">
        <v>15</v>
      </c>
      <c r="V48" s="38"/>
      <c r="W48" s="38"/>
      <c r="X48" s="38"/>
      <c r="Y48" s="38">
        <v>1</v>
      </c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15</v>
      </c>
      <c r="AK48" s="16">
        <f t="shared" si="9"/>
        <v>1</v>
      </c>
      <c r="AL48"/>
      <c r="AM48"/>
    </row>
    <row r="49" spans="1:37" ht="33.75" customHeight="1">
      <c r="A49" s="43" t="s">
        <v>95</v>
      </c>
      <c r="B49" s="68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30</v>
      </c>
      <c r="V49" s="38"/>
      <c r="W49" s="38"/>
      <c r="X49" s="38"/>
      <c r="Y49" s="38">
        <v>2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30</v>
      </c>
      <c r="AK49" s="16">
        <f t="shared" si="9"/>
        <v>2</v>
      </c>
    </row>
    <row r="50" spans="1:39" ht="46.5">
      <c r="A50" s="43" t="s">
        <v>96</v>
      </c>
      <c r="B50" s="68" t="s">
        <v>42</v>
      </c>
      <c r="C50" s="6"/>
      <c r="D50" s="16">
        <v>3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>
        <v>15</v>
      </c>
      <c r="Q50" s="19"/>
      <c r="R50" s="19"/>
      <c r="S50" s="19"/>
      <c r="T50" s="19">
        <v>1</v>
      </c>
      <c r="U50" s="38"/>
      <c r="V50" s="38"/>
      <c r="W50" s="38"/>
      <c r="X50" s="38"/>
      <c r="Y50" s="38"/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15</v>
      </c>
      <c r="AK50" s="16">
        <f t="shared" si="9"/>
        <v>1</v>
      </c>
      <c r="AL50" s="5"/>
      <c r="AM50" s="5"/>
    </row>
    <row r="51" spans="1:39" ht="46.5">
      <c r="A51" s="43" t="s">
        <v>134</v>
      </c>
      <c r="B51" s="68" t="s">
        <v>126</v>
      </c>
      <c r="C51" s="1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/>
      <c r="Q51" s="19">
        <v>30</v>
      </c>
      <c r="R51" s="19"/>
      <c r="S51" s="19"/>
      <c r="T51" s="19">
        <v>2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>F51+G51+H51+I51+K51+L51+N51+M51+P51+Q51+R51+S51+U51+V51+W51+X51+Z51+AA51+AB51+AC51+AE51+AF51+AG51+AH51</f>
        <v>30</v>
      </c>
      <c r="AK51" s="16">
        <f t="shared" si="9"/>
        <v>2</v>
      </c>
      <c r="AL51" s="5"/>
      <c r="AM51" s="5"/>
    </row>
    <row r="52" spans="1:39" ht="30.75">
      <c r="A52" s="43" t="s">
        <v>97</v>
      </c>
      <c r="B52" s="68" t="s">
        <v>77</v>
      </c>
      <c r="C52" s="1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30</v>
      </c>
      <c r="Q52" s="19"/>
      <c r="R52" s="19"/>
      <c r="S52" s="19"/>
      <c r="T52" s="19">
        <v>2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>F52+G52+H52+I52+K52+L52+N52+M52+P52+Q52+R52+S52+U52+V52+W52+X52+Z52+AA52+AB52+AC52+AE52+AF52+AG52+AH52</f>
        <v>30</v>
      </c>
      <c r="AK52" s="16">
        <f t="shared" si="9"/>
        <v>2</v>
      </c>
      <c r="AL52" s="5"/>
      <c r="AM52" s="5"/>
    </row>
    <row r="53" spans="1:39" ht="46.5" customHeight="1">
      <c r="A53" s="43" t="s">
        <v>130</v>
      </c>
      <c r="B53" s="68" t="s">
        <v>115</v>
      </c>
      <c r="C53" s="6"/>
      <c r="D53" s="16"/>
      <c r="E53" s="16">
        <v>5</v>
      </c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/>
      <c r="R53" s="19"/>
      <c r="S53" s="19"/>
      <c r="T53" s="19"/>
      <c r="U53" s="38"/>
      <c r="V53" s="38"/>
      <c r="W53" s="38"/>
      <c r="X53" s="38"/>
      <c r="Y53" s="38"/>
      <c r="Z53" s="40"/>
      <c r="AA53" s="40"/>
      <c r="AB53" s="40"/>
      <c r="AC53" s="40"/>
      <c r="AD53" s="40">
        <v>3</v>
      </c>
      <c r="AE53" s="41"/>
      <c r="AF53" s="41"/>
      <c r="AG53" s="41"/>
      <c r="AH53" s="41"/>
      <c r="AI53" s="41"/>
      <c r="AJ53" s="16">
        <f t="shared" si="8"/>
        <v>0</v>
      </c>
      <c r="AK53" s="16">
        <f t="shared" si="9"/>
        <v>3</v>
      </c>
      <c r="AL53" s="5"/>
      <c r="AM53" s="5"/>
    </row>
    <row r="54" spans="1:39" s="5" customFormat="1" ht="15" hidden="1">
      <c r="A54" s="17"/>
      <c r="B54" s="7"/>
      <c r="C54" s="6"/>
      <c r="D54" s="16"/>
      <c r="E54" s="16"/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/>
      <c r="X54" s="38"/>
      <c r="Y54" s="38"/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0</v>
      </c>
      <c r="AK54" s="16">
        <f t="shared" si="9"/>
        <v>0</v>
      </c>
      <c r="AL54"/>
      <c r="AM54"/>
    </row>
    <row r="55" spans="1:37" ht="15">
      <c r="A55" s="91" t="s">
        <v>18</v>
      </c>
      <c r="B55" s="92"/>
      <c r="C55" s="6"/>
      <c r="D55" s="6"/>
      <c r="E55" s="6"/>
      <c r="F55" s="30">
        <f aca="true" t="shared" si="10" ref="F55:AK55">SUM(F46:F54)</f>
        <v>0</v>
      </c>
      <c r="G55" s="30">
        <f t="shared" si="10"/>
        <v>0</v>
      </c>
      <c r="H55" s="30">
        <f t="shared" si="10"/>
        <v>0</v>
      </c>
      <c r="I55" s="30">
        <f t="shared" si="10"/>
        <v>0</v>
      </c>
      <c r="J55" s="30">
        <f t="shared" si="10"/>
        <v>0</v>
      </c>
      <c r="K55" s="35">
        <f t="shared" si="10"/>
        <v>0</v>
      </c>
      <c r="L55" s="35">
        <f t="shared" si="10"/>
        <v>0</v>
      </c>
      <c r="M55" s="35">
        <f t="shared" si="10"/>
        <v>0</v>
      </c>
      <c r="N55" s="35">
        <f t="shared" si="10"/>
        <v>0</v>
      </c>
      <c r="O55" s="35">
        <f t="shared" si="10"/>
        <v>0</v>
      </c>
      <c r="P55" s="9">
        <f t="shared" si="10"/>
        <v>75</v>
      </c>
      <c r="Q55" s="9">
        <f t="shared" si="10"/>
        <v>30</v>
      </c>
      <c r="R55" s="9">
        <f t="shared" si="10"/>
        <v>0</v>
      </c>
      <c r="S55" s="9">
        <f t="shared" si="10"/>
        <v>0</v>
      </c>
      <c r="T55" s="9">
        <f t="shared" si="10"/>
        <v>8</v>
      </c>
      <c r="U55" s="48">
        <f t="shared" si="10"/>
        <v>45</v>
      </c>
      <c r="V55" s="48">
        <f t="shared" si="10"/>
        <v>0</v>
      </c>
      <c r="W55" s="48">
        <f t="shared" si="10"/>
        <v>30</v>
      </c>
      <c r="X55" s="48">
        <f t="shared" si="10"/>
        <v>0</v>
      </c>
      <c r="Y55" s="48">
        <f t="shared" si="10"/>
        <v>5</v>
      </c>
      <c r="Z55" s="36">
        <f t="shared" si="10"/>
        <v>0</v>
      </c>
      <c r="AA55" s="36">
        <f t="shared" si="10"/>
        <v>0</v>
      </c>
      <c r="AB55" s="36">
        <f t="shared" si="10"/>
        <v>30</v>
      </c>
      <c r="AC55" s="36">
        <f t="shared" si="10"/>
        <v>0</v>
      </c>
      <c r="AD55" s="36">
        <f t="shared" si="10"/>
        <v>5</v>
      </c>
      <c r="AE55" s="42">
        <f t="shared" si="10"/>
        <v>0</v>
      </c>
      <c r="AF55" s="42">
        <f t="shared" si="10"/>
        <v>0</v>
      </c>
      <c r="AG55" s="42">
        <f t="shared" si="10"/>
        <v>15</v>
      </c>
      <c r="AH55" s="42">
        <f t="shared" si="10"/>
        <v>0</v>
      </c>
      <c r="AI55" s="42">
        <f t="shared" si="10"/>
        <v>2</v>
      </c>
      <c r="AJ55" s="6">
        <f t="shared" si="10"/>
        <v>225</v>
      </c>
      <c r="AK55" s="6">
        <f t="shared" si="10"/>
        <v>20</v>
      </c>
    </row>
    <row r="56" spans="1:39" ht="15">
      <c r="A56" s="95" t="s">
        <v>64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5"/>
      <c r="AM56" s="5"/>
    </row>
    <row r="57" spans="1:37" ht="30.75">
      <c r="A57" s="43" t="s">
        <v>98</v>
      </c>
      <c r="B57" s="68" t="s">
        <v>43</v>
      </c>
      <c r="C57" s="16"/>
      <c r="D57" s="16">
        <v>3</v>
      </c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>
        <v>30</v>
      </c>
      <c r="Q57" s="19"/>
      <c r="R57" s="19"/>
      <c r="S57" s="19"/>
      <c r="T57" s="19">
        <v>2</v>
      </c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30</v>
      </c>
      <c r="AK57" s="16">
        <f>J57+O57+T57+Y57+AD57+AI57</f>
        <v>2</v>
      </c>
    </row>
    <row r="58" spans="1:37" ht="14.25" customHeight="1">
      <c r="A58" s="58" t="s">
        <v>99</v>
      </c>
      <c r="B58" s="69" t="s">
        <v>44</v>
      </c>
      <c r="C58" s="56">
        <v>4</v>
      </c>
      <c r="D58" s="56"/>
      <c r="E58" s="56"/>
      <c r="F58" s="60"/>
      <c r="G58" s="60"/>
      <c r="H58" s="60"/>
      <c r="I58" s="60"/>
      <c r="J58" s="60"/>
      <c r="K58" s="61"/>
      <c r="L58" s="61"/>
      <c r="M58" s="61"/>
      <c r="N58" s="61"/>
      <c r="O58" s="61"/>
      <c r="P58" s="64"/>
      <c r="Q58" s="64"/>
      <c r="R58" s="64"/>
      <c r="S58" s="64"/>
      <c r="T58" s="64"/>
      <c r="U58" s="65">
        <v>30</v>
      </c>
      <c r="V58" s="65"/>
      <c r="W58" s="65"/>
      <c r="X58" s="65"/>
      <c r="Y58" s="65">
        <v>3</v>
      </c>
      <c r="Z58" s="63"/>
      <c r="AA58" s="63"/>
      <c r="AB58" s="63"/>
      <c r="AC58" s="63"/>
      <c r="AD58" s="63"/>
      <c r="AE58" s="62"/>
      <c r="AF58" s="62"/>
      <c r="AG58" s="62"/>
      <c r="AH58" s="62"/>
      <c r="AI58" s="62"/>
      <c r="AJ58" s="56">
        <f>F58+G58+H58+I58+K58+L58+N58+M58+P58+Q58+S58+U58+V58+W58+X58+Z58+AA58+AB58+AC58+AE58+AF58+AG58+AH58</f>
        <v>30</v>
      </c>
      <c r="AK58" s="56">
        <f>J58+O58+T58+Y58+AD58+AI58</f>
        <v>3</v>
      </c>
    </row>
    <row r="59" spans="1:37" ht="46.5">
      <c r="A59" s="43" t="s">
        <v>100</v>
      </c>
      <c r="B59" s="68" t="s">
        <v>114</v>
      </c>
      <c r="C59" s="16"/>
      <c r="D59" s="16">
        <v>6</v>
      </c>
      <c r="E59" s="16"/>
      <c r="F59" s="18"/>
      <c r="G59" s="18"/>
      <c r="H59" s="18"/>
      <c r="I59" s="18"/>
      <c r="J59" s="18"/>
      <c r="K59" s="34"/>
      <c r="L59" s="34"/>
      <c r="M59" s="34"/>
      <c r="N59" s="34"/>
      <c r="O59" s="34"/>
      <c r="P59" s="19"/>
      <c r="Q59" s="19"/>
      <c r="R59" s="19"/>
      <c r="S59" s="19"/>
      <c r="T59" s="19"/>
      <c r="U59" s="38"/>
      <c r="V59" s="38"/>
      <c r="W59" s="38"/>
      <c r="X59" s="38"/>
      <c r="Y59" s="38"/>
      <c r="Z59" s="40"/>
      <c r="AA59" s="40"/>
      <c r="AB59" s="40"/>
      <c r="AC59" s="40"/>
      <c r="AD59" s="40"/>
      <c r="AE59" s="41">
        <v>30</v>
      </c>
      <c r="AF59" s="41"/>
      <c r="AG59" s="41"/>
      <c r="AH59" s="41"/>
      <c r="AI59" s="41">
        <v>2</v>
      </c>
      <c r="AJ59" s="16">
        <f aca="true" t="shared" si="11" ref="AJ59:AJ64">F59+G59+H59+I59+K59+L59+N59+M59+P59+Q59+R59+S59+U59+V59+W59+X59+Z59+AA59+AB59+AC59+AE59+AF59+AG59+AH59</f>
        <v>30</v>
      </c>
      <c r="AK59" s="16">
        <f aca="true" t="shared" si="12" ref="AK59:AK64">J59+O59+T59+Y59+AD59+AI59</f>
        <v>2</v>
      </c>
    </row>
    <row r="60" spans="1:37" ht="30.75">
      <c r="A60" s="43" t="s">
        <v>101</v>
      </c>
      <c r="B60" s="68" t="s">
        <v>45</v>
      </c>
      <c r="C60" s="16"/>
      <c r="D60" s="16">
        <v>3</v>
      </c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2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 t="shared" si="11"/>
        <v>30</v>
      </c>
      <c r="AK60" s="16">
        <f t="shared" si="12"/>
        <v>2</v>
      </c>
    </row>
    <row r="61" spans="1:37" ht="46.5">
      <c r="A61" s="43" t="s">
        <v>102</v>
      </c>
      <c r="B61" s="68" t="s">
        <v>46</v>
      </c>
      <c r="C61" s="16"/>
      <c r="D61" s="16">
        <v>3</v>
      </c>
      <c r="E61" s="16"/>
      <c r="F61" s="18"/>
      <c r="G61" s="18"/>
      <c r="H61" s="18"/>
      <c r="I61" s="18"/>
      <c r="J61" s="18"/>
      <c r="K61" s="34"/>
      <c r="L61" s="34"/>
      <c r="M61" s="34"/>
      <c r="N61" s="34"/>
      <c r="O61" s="34"/>
      <c r="P61" s="19">
        <v>30</v>
      </c>
      <c r="Q61" s="19"/>
      <c r="R61" s="19"/>
      <c r="S61" s="19"/>
      <c r="T61" s="19">
        <v>2</v>
      </c>
      <c r="U61" s="38"/>
      <c r="V61" s="38"/>
      <c r="W61" s="38"/>
      <c r="X61" s="38"/>
      <c r="Y61" s="38"/>
      <c r="Z61" s="40"/>
      <c r="AA61" s="40"/>
      <c r="AB61" s="40"/>
      <c r="AC61" s="40"/>
      <c r="AD61" s="40"/>
      <c r="AE61" s="41"/>
      <c r="AF61" s="41"/>
      <c r="AG61" s="41"/>
      <c r="AH61" s="41"/>
      <c r="AI61" s="41"/>
      <c r="AJ61" s="16">
        <f t="shared" si="11"/>
        <v>30</v>
      </c>
      <c r="AK61" s="16">
        <f t="shared" si="12"/>
        <v>2</v>
      </c>
    </row>
    <row r="62" spans="1:37" ht="30.75">
      <c r="A62" s="43" t="s">
        <v>102</v>
      </c>
      <c r="B62" s="68" t="s">
        <v>105</v>
      </c>
      <c r="C62" s="16"/>
      <c r="D62" s="16">
        <v>3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>
        <v>30</v>
      </c>
      <c r="S62" s="19"/>
      <c r="T62" s="19">
        <v>2</v>
      </c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16">
        <f t="shared" si="11"/>
        <v>30</v>
      </c>
      <c r="AK62" s="16">
        <f t="shared" si="12"/>
        <v>2</v>
      </c>
    </row>
    <row r="63" spans="1:37" ht="31.5" customHeight="1">
      <c r="A63" s="43" t="s">
        <v>131</v>
      </c>
      <c r="B63" s="68" t="s">
        <v>52</v>
      </c>
      <c r="C63" s="16"/>
      <c r="D63" s="16" t="s">
        <v>127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/>
      <c r="Q63" s="19"/>
      <c r="R63" s="19"/>
      <c r="S63" s="19"/>
      <c r="T63" s="19"/>
      <c r="U63" s="38">
        <v>30</v>
      </c>
      <c r="V63" s="38"/>
      <c r="W63" s="38"/>
      <c r="X63" s="38"/>
      <c r="Y63" s="38">
        <v>2</v>
      </c>
      <c r="Z63" s="40">
        <v>15</v>
      </c>
      <c r="AA63" s="40"/>
      <c r="AB63" s="40"/>
      <c r="AC63" s="40"/>
      <c r="AD63" s="40">
        <v>2</v>
      </c>
      <c r="AE63" s="41"/>
      <c r="AF63" s="41"/>
      <c r="AG63" s="41"/>
      <c r="AH63" s="41"/>
      <c r="AI63" s="41"/>
      <c r="AJ63" s="16">
        <f t="shared" si="11"/>
        <v>45</v>
      </c>
      <c r="AK63" s="16">
        <f t="shared" si="12"/>
        <v>4</v>
      </c>
    </row>
    <row r="64" spans="1:37" ht="46.5">
      <c r="A64" s="43" t="s">
        <v>103</v>
      </c>
      <c r="B64" s="68" t="s">
        <v>115</v>
      </c>
      <c r="C64" s="16"/>
      <c r="D64" s="16"/>
      <c r="E64" s="16">
        <v>5</v>
      </c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/>
      <c r="Q64" s="19"/>
      <c r="R64" s="19"/>
      <c r="S64" s="19"/>
      <c r="T64" s="19"/>
      <c r="U64" s="38"/>
      <c r="V64" s="38"/>
      <c r="W64" s="38"/>
      <c r="X64" s="38"/>
      <c r="Y64" s="38"/>
      <c r="Z64" s="40"/>
      <c r="AA64" s="40"/>
      <c r="AB64" s="40"/>
      <c r="AC64" s="40"/>
      <c r="AD64" s="40">
        <v>3</v>
      </c>
      <c r="AE64" s="41"/>
      <c r="AF64" s="41"/>
      <c r="AG64" s="41"/>
      <c r="AH64" s="41"/>
      <c r="AI64" s="41"/>
      <c r="AJ64" s="16">
        <f t="shared" si="11"/>
        <v>0</v>
      </c>
      <c r="AK64" s="16">
        <f t="shared" si="12"/>
        <v>3</v>
      </c>
    </row>
    <row r="65" spans="1:37" ht="15">
      <c r="A65" s="91" t="s">
        <v>18</v>
      </c>
      <c r="B65" s="92"/>
      <c r="C65" s="16"/>
      <c r="D65" s="16"/>
      <c r="E65" s="16"/>
      <c r="F65" s="30">
        <f aca="true" t="shared" si="13" ref="F65:AK65">SUM(F57:F64)</f>
        <v>0</v>
      </c>
      <c r="G65" s="30">
        <f t="shared" si="13"/>
        <v>0</v>
      </c>
      <c r="H65" s="30">
        <f t="shared" si="13"/>
        <v>0</v>
      </c>
      <c r="I65" s="30">
        <f t="shared" si="13"/>
        <v>0</v>
      </c>
      <c r="J65" s="30">
        <f t="shared" si="13"/>
        <v>0</v>
      </c>
      <c r="K65" s="35">
        <f t="shared" si="13"/>
        <v>0</v>
      </c>
      <c r="L65" s="35">
        <f t="shared" si="13"/>
        <v>0</v>
      </c>
      <c r="M65" s="35">
        <f t="shared" si="13"/>
        <v>0</v>
      </c>
      <c r="N65" s="35">
        <f t="shared" si="13"/>
        <v>0</v>
      </c>
      <c r="O65" s="35">
        <f t="shared" si="13"/>
        <v>0</v>
      </c>
      <c r="P65" s="9">
        <f t="shared" si="13"/>
        <v>90</v>
      </c>
      <c r="Q65" s="9">
        <f t="shared" si="13"/>
        <v>0</v>
      </c>
      <c r="R65" s="9">
        <f t="shared" si="13"/>
        <v>30</v>
      </c>
      <c r="S65" s="9">
        <f t="shared" si="13"/>
        <v>0</v>
      </c>
      <c r="T65" s="9">
        <f t="shared" si="13"/>
        <v>8</v>
      </c>
      <c r="U65" s="48">
        <f t="shared" si="13"/>
        <v>60</v>
      </c>
      <c r="V65" s="48">
        <f t="shared" si="13"/>
        <v>0</v>
      </c>
      <c r="W65" s="48">
        <f t="shared" si="13"/>
        <v>0</v>
      </c>
      <c r="X65" s="48">
        <f t="shared" si="13"/>
        <v>0</v>
      </c>
      <c r="Y65" s="48">
        <f t="shared" si="13"/>
        <v>5</v>
      </c>
      <c r="Z65" s="36">
        <f t="shared" si="13"/>
        <v>15</v>
      </c>
      <c r="AA65" s="36">
        <f t="shared" si="13"/>
        <v>0</v>
      </c>
      <c r="AB65" s="36">
        <f t="shared" si="13"/>
        <v>0</v>
      </c>
      <c r="AC65" s="36">
        <f t="shared" si="13"/>
        <v>0</v>
      </c>
      <c r="AD65" s="36">
        <f t="shared" si="13"/>
        <v>5</v>
      </c>
      <c r="AE65" s="42">
        <f t="shared" si="13"/>
        <v>30</v>
      </c>
      <c r="AF65" s="42">
        <f t="shared" si="13"/>
        <v>0</v>
      </c>
      <c r="AG65" s="42">
        <f t="shared" si="13"/>
        <v>0</v>
      </c>
      <c r="AH65" s="42">
        <f t="shared" si="13"/>
        <v>0</v>
      </c>
      <c r="AI65" s="42">
        <f t="shared" si="13"/>
        <v>2</v>
      </c>
      <c r="AJ65" s="6">
        <f t="shared" si="13"/>
        <v>225</v>
      </c>
      <c r="AK65" s="6">
        <f t="shared" si="13"/>
        <v>20</v>
      </c>
    </row>
    <row r="66" spans="1:37" ht="51.75" customHeight="1">
      <c r="A66" s="93" t="s">
        <v>89</v>
      </c>
      <c r="B66" s="94"/>
      <c r="C66" s="16"/>
      <c r="D66" s="16"/>
      <c r="E66" s="16"/>
      <c r="F66" s="30">
        <f aca="true" t="shared" si="14" ref="F66:AK66">F42+F55</f>
        <v>75</v>
      </c>
      <c r="G66" s="30">
        <f t="shared" si="14"/>
        <v>30</v>
      </c>
      <c r="H66" s="30">
        <f t="shared" si="14"/>
        <v>256</v>
      </c>
      <c r="I66" s="30">
        <f t="shared" si="14"/>
        <v>0</v>
      </c>
      <c r="J66" s="30">
        <f t="shared" si="14"/>
        <v>30</v>
      </c>
      <c r="K66" s="35">
        <f t="shared" si="14"/>
        <v>120</v>
      </c>
      <c r="L66" s="35">
        <f t="shared" si="14"/>
        <v>0</v>
      </c>
      <c r="M66" s="35">
        <f t="shared" si="14"/>
        <v>240</v>
      </c>
      <c r="N66" s="35">
        <f t="shared" si="14"/>
        <v>0</v>
      </c>
      <c r="O66" s="35">
        <f t="shared" si="14"/>
        <v>30</v>
      </c>
      <c r="P66" s="9">
        <f t="shared" si="14"/>
        <v>105</v>
      </c>
      <c r="Q66" s="9">
        <f t="shared" si="14"/>
        <v>30</v>
      </c>
      <c r="R66" s="9">
        <f t="shared" si="14"/>
        <v>300</v>
      </c>
      <c r="S66" s="9">
        <f t="shared" si="14"/>
        <v>0</v>
      </c>
      <c r="T66" s="9">
        <f t="shared" si="14"/>
        <v>30</v>
      </c>
      <c r="U66" s="48">
        <f t="shared" si="14"/>
        <v>165</v>
      </c>
      <c r="V66" s="48">
        <f t="shared" si="14"/>
        <v>0</v>
      </c>
      <c r="W66" s="48">
        <f t="shared" si="14"/>
        <v>225</v>
      </c>
      <c r="X66" s="48">
        <f t="shared" si="14"/>
        <v>0</v>
      </c>
      <c r="Y66" s="48">
        <f t="shared" si="14"/>
        <v>30</v>
      </c>
      <c r="Z66" s="36">
        <f t="shared" si="14"/>
        <v>135</v>
      </c>
      <c r="AA66" s="36">
        <f t="shared" si="14"/>
        <v>0</v>
      </c>
      <c r="AB66" s="36">
        <f t="shared" si="14"/>
        <v>150</v>
      </c>
      <c r="AC66" s="36">
        <f t="shared" si="14"/>
        <v>30</v>
      </c>
      <c r="AD66" s="36">
        <f t="shared" si="14"/>
        <v>30</v>
      </c>
      <c r="AE66" s="42">
        <f t="shared" si="14"/>
        <v>0</v>
      </c>
      <c r="AF66" s="42">
        <f t="shared" si="14"/>
        <v>30</v>
      </c>
      <c r="AG66" s="42">
        <f t="shared" si="14"/>
        <v>135</v>
      </c>
      <c r="AH66" s="42">
        <f t="shared" si="14"/>
        <v>30</v>
      </c>
      <c r="AI66" s="42">
        <f t="shared" si="14"/>
        <v>30</v>
      </c>
      <c r="AJ66" s="6">
        <f t="shared" si="14"/>
        <v>2056</v>
      </c>
      <c r="AK66" s="6">
        <f t="shared" si="14"/>
        <v>180</v>
      </c>
    </row>
    <row r="67" spans="1:37" ht="47.25" customHeight="1">
      <c r="A67" s="93" t="s">
        <v>75</v>
      </c>
      <c r="B67" s="94"/>
      <c r="C67" s="6"/>
      <c r="D67" s="6"/>
      <c r="E67" s="6"/>
      <c r="F67" s="30">
        <f aca="true" t="shared" si="15" ref="F67:AK67">F43+F55</f>
        <v>75</v>
      </c>
      <c r="G67" s="30">
        <f t="shared" si="15"/>
        <v>30</v>
      </c>
      <c r="H67" s="30">
        <f t="shared" si="15"/>
        <v>316</v>
      </c>
      <c r="I67" s="30">
        <f t="shared" si="15"/>
        <v>0</v>
      </c>
      <c r="J67" s="30">
        <f t="shared" si="15"/>
        <v>30</v>
      </c>
      <c r="K67" s="35">
        <f t="shared" si="15"/>
        <v>120</v>
      </c>
      <c r="L67" s="35">
        <f t="shared" si="15"/>
        <v>0</v>
      </c>
      <c r="M67" s="35">
        <f t="shared" si="15"/>
        <v>270</v>
      </c>
      <c r="N67" s="35">
        <f t="shared" si="15"/>
        <v>0</v>
      </c>
      <c r="O67" s="35">
        <f t="shared" si="15"/>
        <v>30</v>
      </c>
      <c r="P67" s="9">
        <f t="shared" si="15"/>
        <v>105</v>
      </c>
      <c r="Q67" s="9">
        <f t="shared" si="15"/>
        <v>30</v>
      </c>
      <c r="R67" s="9">
        <f t="shared" si="15"/>
        <v>300</v>
      </c>
      <c r="S67" s="9">
        <f t="shared" si="15"/>
        <v>0</v>
      </c>
      <c r="T67" s="9">
        <f t="shared" si="15"/>
        <v>30</v>
      </c>
      <c r="U67" s="48">
        <f t="shared" si="15"/>
        <v>165</v>
      </c>
      <c r="V67" s="48">
        <f t="shared" si="15"/>
        <v>0</v>
      </c>
      <c r="W67" s="48">
        <f t="shared" si="15"/>
        <v>225</v>
      </c>
      <c r="X67" s="48">
        <f t="shared" si="15"/>
        <v>0</v>
      </c>
      <c r="Y67" s="48">
        <f t="shared" si="15"/>
        <v>30</v>
      </c>
      <c r="Z67" s="36">
        <f t="shared" si="15"/>
        <v>135</v>
      </c>
      <c r="AA67" s="36">
        <f t="shared" si="15"/>
        <v>0</v>
      </c>
      <c r="AB67" s="36">
        <f t="shared" si="15"/>
        <v>150</v>
      </c>
      <c r="AC67" s="36">
        <f t="shared" si="15"/>
        <v>30</v>
      </c>
      <c r="AD67" s="36">
        <f t="shared" si="15"/>
        <v>30</v>
      </c>
      <c r="AE67" s="42">
        <f t="shared" si="15"/>
        <v>0</v>
      </c>
      <c r="AF67" s="42">
        <f t="shared" si="15"/>
        <v>30</v>
      </c>
      <c r="AG67" s="42">
        <f t="shared" si="15"/>
        <v>135</v>
      </c>
      <c r="AH67" s="42">
        <f t="shared" si="15"/>
        <v>30</v>
      </c>
      <c r="AI67" s="42">
        <f t="shared" si="15"/>
        <v>30</v>
      </c>
      <c r="AJ67" s="6">
        <f t="shared" si="15"/>
        <v>2146</v>
      </c>
      <c r="AK67" s="6">
        <f t="shared" si="15"/>
        <v>180</v>
      </c>
    </row>
    <row r="68" spans="1:37" ht="35.25" customHeight="1">
      <c r="A68" s="90" t="s">
        <v>90</v>
      </c>
      <c r="B68" s="90"/>
      <c r="C68" s="6"/>
      <c r="D68" s="6"/>
      <c r="E68" s="6"/>
      <c r="F68" s="30">
        <f aca="true" t="shared" si="16" ref="F68:AK68">F42+F65</f>
        <v>75</v>
      </c>
      <c r="G68" s="30">
        <f t="shared" si="16"/>
        <v>30</v>
      </c>
      <c r="H68" s="30">
        <f t="shared" si="16"/>
        <v>256</v>
      </c>
      <c r="I68" s="30">
        <f t="shared" si="16"/>
        <v>0</v>
      </c>
      <c r="J68" s="30">
        <f t="shared" si="16"/>
        <v>30</v>
      </c>
      <c r="K68" s="35">
        <f t="shared" si="16"/>
        <v>120</v>
      </c>
      <c r="L68" s="35">
        <f t="shared" si="16"/>
        <v>0</v>
      </c>
      <c r="M68" s="35">
        <f t="shared" si="16"/>
        <v>240</v>
      </c>
      <c r="N68" s="35">
        <f t="shared" si="16"/>
        <v>0</v>
      </c>
      <c r="O68" s="35">
        <f t="shared" si="16"/>
        <v>30</v>
      </c>
      <c r="P68" s="9">
        <f t="shared" si="16"/>
        <v>120</v>
      </c>
      <c r="Q68" s="9">
        <f t="shared" si="16"/>
        <v>0</v>
      </c>
      <c r="R68" s="9">
        <f t="shared" si="16"/>
        <v>330</v>
      </c>
      <c r="S68" s="9">
        <f t="shared" si="16"/>
        <v>0</v>
      </c>
      <c r="T68" s="9">
        <f t="shared" si="16"/>
        <v>30</v>
      </c>
      <c r="U68" s="48">
        <f t="shared" si="16"/>
        <v>180</v>
      </c>
      <c r="V68" s="48">
        <f t="shared" si="16"/>
        <v>0</v>
      </c>
      <c r="W68" s="48">
        <f t="shared" si="16"/>
        <v>195</v>
      </c>
      <c r="X68" s="48">
        <f t="shared" si="16"/>
        <v>0</v>
      </c>
      <c r="Y68" s="48">
        <f t="shared" si="16"/>
        <v>30</v>
      </c>
      <c r="Z68" s="36">
        <f t="shared" si="16"/>
        <v>150</v>
      </c>
      <c r="AA68" s="36">
        <f t="shared" si="16"/>
        <v>0</v>
      </c>
      <c r="AB68" s="36">
        <f t="shared" si="16"/>
        <v>120</v>
      </c>
      <c r="AC68" s="36">
        <f t="shared" si="16"/>
        <v>30</v>
      </c>
      <c r="AD68" s="36">
        <f t="shared" si="16"/>
        <v>30</v>
      </c>
      <c r="AE68" s="42">
        <f t="shared" si="16"/>
        <v>30</v>
      </c>
      <c r="AF68" s="42">
        <f t="shared" si="16"/>
        <v>30</v>
      </c>
      <c r="AG68" s="42">
        <f t="shared" si="16"/>
        <v>120</v>
      </c>
      <c r="AH68" s="42">
        <f t="shared" si="16"/>
        <v>30</v>
      </c>
      <c r="AI68" s="42">
        <f t="shared" si="16"/>
        <v>30</v>
      </c>
      <c r="AJ68" s="6">
        <f t="shared" si="16"/>
        <v>2056</v>
      </c>
      <c r="AK68" s="6">
        <f t="shared" si="16"/>
        <v>180</v>
      </c>
    </row>
    <row r="69" spans="1:37" ht="35.25" customHeight="1">
      <c r="A69" s="90" t="s">
        <v>76</v>
      </c>
      <c r="B69" s="90"/>
      <c r="C69" s="6"/>
      <c r="D69" s="6"/>
      <c r="E69" s="6"/>
      <c r="F69" s="30">
        <f aca="true" t="shared" si="17" ref="F69:AK69">F43+F65</f>
        <v>75</v>
      </c>
      <c r="G69" s="30">
        <f t="shared" si="17"/>
        <v>30</v>
      </c>
      <c r="H69" s="30">
        <f t="shared" si="17"/>
        <v>316</v>
      </c>
      <c r="I69" s="30">
        <f t="shared" si="17"/>
        <v>0</v>
      </c>
      <c r="J69" s="30">
        <f t="shared" si="17"/>
        <v>30</v>
      </c>
      <c r="K69" s="35">
        <f t="shared" si="17"/>
        <v>120</v>
      </c>
      <c r="L69" s="35">
        <f t="shared" si="17"/>
        <v>0</v>
      </c>
      <c r="M69" s="35">
        <f t="shared" si="17"/>
        <v>270</v>
      </c>
      <c r="N69" s="35">
        <f t="shared" si="17"/>
        <v>0</v>
      </c>
      <c r="O69" s="35">
        <f t="shared" si="17"/>
        <v>30</v>
      </c>
      <c r="P69" s="9">
        <f t="shared" si="17"/>
        <v>120</v>
      </c>
      <c r="Q69" s="9">
        <f t="shared" si="17"/>
        <v>0</v>
      </c>
      <c r="R69" s="9">
        <f t="shared" si="17"/>
        <v>330</v>
      </c>
      <c r="S69" s="9">
        <f t="shared" si="17"/>
        <v>0</v>
      </c>
      <c r="T69" s="9">
        <f t="shared" si="17"/>
        <v>30</v>
      </c>
      <c r="U69" s="48">
        <f t="shared" si="17"/>
        <v>180</v>
      </c>
      <c r="V69" s="48">
        <f t="shared" si="17"/>
        <v>0</v>
      </c>
      <c r="W69" s="48">
        <f t="shared" si="17"/>
        <v>195</v>
      </c>
      <c r="X69" s="48">
        <f t="shared" si="17"/>
        <v>0</v>
      </c>
      <c r="Y69" s="48">
        <f t="shared" si="17"/>
        <v>30</v>
      </c>
      <c r="Z69" s="36">
        <f t="shared" si="17"/>
        <v>150</v>
      </c>
      <c r="AA69" s="36">
        <f t="shared" si="17"/>
        <v>0</v>
      </c>
      <c r="AB69" s="36">
        <f t="shared" si="17"/>
        <v>120</v>
      </c>
      <c r="AC69" s="36">
        <f t="shared" si="17"/>
        <v>30</v>
      </c>
      <c r="AD69" s="36">
        <f t="shared" si="17"/>
        <v>30</v>
      </c>
      <c r="AE69" s="42">
        <f t="shared" si="17"/>
        <v>30</v>
      </c>
      <c r="AF69" s="42">
        <f t="shared" si="17"/>
        <v>30</v>
      </c>
      <c r="AG69" s="42">
        <f t="shared" si="17"/>
        <v>120</v>
      </c>
      <c r="AH69" s="42">
        <f t="shared" si="17"/>
        <v>30</v>
      </c>
      <c r="AI69" s="42">
        <f t="shared" si="17"/>
        <v>30</v>
      </c>
      <c r="AJ69" s="6">
        <f t="shared" si="17"/>
        <v>2146</v>
      </c>
      <c r="AK69" s="6">
        <f t="shared" si="17"/>
        <v>180</v>
      </c>
    </row>
    <row r="70" spans="1:37" ht="14.25">
      <c r="A70" s="20"/>
      <c r="B70" s="22"/>
      <c r="C70" s="2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4.25">
      <c r="A71" s="20"/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>
      <c r="A72" s="20"/>
      <c r="B72" s="71" t="s">
        <v>106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</row>
    <row r="73" spans="1:37" ht="14.25">
      <c r="A73" s="2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5.75" customHeight="1">
      <c r="A74" s="20"/>
      <c r="B74" s="71" t="s">
        <v>84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1:37" ht="16.5" customHeight="1">
      <c r="A75" s="20"/>
      <c r="B75" s="71" t="s">
        <v>85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6.5" customHeight="1">
      <c r="A76" s="20"/>
      <c r="B76" s="71" t="s">
        <v>86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>
      <c r="A77" s="20"/>
      <c r="B77" s="71" t="s">
        <v>110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 ht="15">
      <c r="A78" s="20"/>
      <c r="B78" s="44"/>
      <c r="C78" s="46"/>
      <c r="D78" s="45"/>
      <c r="E78" s="47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5">
      <c r="A79" s="20"/>
      <c r="B79" s="44"/>
      <c r="C79" s="4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</sheetData>
  <sheetProtection/>
  <mergeCells count="80">
    <mergeCell ref="A12:A13"/>
    <mergeCell ref="A45:AK45"/>
    <mergeCell ref="I14:I16"/>
    <mergeCell ref="J14:J16"/>
    <mergeCell ref="K14:K16"/>
    <mergeCell ref="O14:O16"/>
    <mergeCell ref="D14:D16"/>
    <mergeCell ref="A14:A16"/>
    <mergeCell ref="C12:C13"/>
    <mergeCell ref="E12:E13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0:AK10"/>
    <mergeCell ref="P8:T8"/>
    <mergeCell ref="F6:AK6"/>
    <mergeCell ref="A6:E6"/>
    <mergeCell ref="B7:B9"/>
    <mergeCell ref="Z8:AD8"/>
    <mergeCell ref="F7:O7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E14:E16"/>
    <mergeCell ref="F14:F16"/>
    <mergeCell ref="G14:G16"/>
    <mergeCell ref="H14:H16"/>
    <mergeCell ref="B73:K73"/>
    <mergeCell ref="A65:B65"/>
    <mergeCell ref="B76:T76"/>
    <mergeCell ref="A42:B42"/>
    <mergeCell ref="A67:B67"/>
    <mergeCell ref="A69:B69"/>
    <mergeCell ref="A66:B66"/>
    <mergeCell ref="A55:B55"/>
    <mergeCell ref="A56:AK56"/>
    <mergeCell ref="B75:T75"/>
    <mergeCell ref="B74:AK74"/>
    <mergeCell ref="A43:B43"/>
    <mergeCell ref="AK14:AK16"/>
    <mergeCell ref="B72:AK72"/>
    <mergeCell ref="S14:S16"/>
    <mergeCell ref="T14:T16"/>
    <mergeCell ref="U14:U16"/>
    <mergeCell ref="C14:C16"/>
    <mergeCell ref="L14:L16"/>
    <mergeCell ref="AD14:AD16"/>
    <mergeCell ref="A68:B68"/>
    <mergeCell ref="X14:X16"/>
    <mergeCell ref="Y14:Y16"/>
    <mergeCell ref="AI14:AI16"/>
    <mergeCell ref="AF14:AF16"/>
    <mergeCell ref="Z14:Z16"/>
    <mergeCell ref="AA14:AA16"/>
    <mergeCell ref="AH14:AH16"/>
    <mergeCell ref="AG14:AG16"/>
    <mergeCell ref="B77:T77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2017-05-05T13:52:56Z</cp:lastPrinted>
  <dcterms:created xsi:type="dcterms:W3CDTF">2010-12-06T08:38:47Z</dcterms:created>
  <dcterms:modified xsi:type="dcterms:W3CDTF">2021-09-22T08:49:49Z</dcterms:modified>
  <cp:category/>
  <cp:version/>
  <cp:contentType/>
  <cp:contentStatus/>
</cp:coreProperties>
</file>