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Program studiów - siatki" sheetId="1" r:id="rId1"/>
    <sheet name="Arkusz2" sheetId="2" r:id="rId2"/>
  </sheets>
  <definedNames>
    <definedName name="_xlnm.Print_Area" localSheetId="0">'Program studiów - siatki'!$A$1:$AL$66</definedName>
  </definedNames>
  <calcPr fullCalcOnLoad="1"/>
</workbook>
</file>

<file path=xl/sharedStrings.xml><?xml version="1.0" encoding="utf-8"?>
<sst xmlns="http://schemas.openxmlformats.org/spreadsheetml/2006/main" count="149" uniqueCount="82">
  <si>
    <t>WYDZIAŁ FILOLOGICZNY</t>
  </si>
  <si>
    <t>Rozkład godzin</t>
  </si>
  <si>
    <t>Lp.</t>
  </si>
  <si>
    <t>Przedmiot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</si>
  <si>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</si>
  <si>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</si>
  <si>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</si>
  <si>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</si>
  <si>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</si>
  <si>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</si>
  <si>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</si>
  <si>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</si>
  <si>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</si>
  <si>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</si>
  <si>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</si>
  <si>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</si>
  <si>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</si>
  <si>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</si>
  <si>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</si>
  <si>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</si>
  <si>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</si>
  <si>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</si>
  <si>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</si>
  <si>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</si>
  <si>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</si>
  <si>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1, 2, 3, 4</t>
  </si>
  <si>
    <t xml:space="preserve">Kierunki i metodologie badań w językoznawstwie </t>
  </si>
  <si>
    <t>Kierunki i metodologie badań w literaturoznawstwie</t>
  </si>
  <si>
    <t>Najnowsza literatura rosyjska</t>
  </si>
  <si>
    <t>Procesy rozwojowe we współczesnym języku rosyjskim</t>
  </si>
  <si>
    <t>razem</t>
  </si>
  <si>
    <t>B. PRAKTYCZNA NAUKA JĘZYKA ROSYJSKIEGO</t>
  </si>
  <si>
    <t>Praktyczna nauka języka rosyjskiego</t>
  </si>
  <si>
    <t>razem :</t>
  </si>
  <si>
    <t>UWAGI</t>
  </si>
  <si>
    <t>1. W trakcie pierwszego roku studiów studenci zobowiązani są do zaliczenia szkolenia z zakresu BHP i ochrony własności intelektualnej.</t>
  </si>
  <si>
    <t>2. Kursywą oznaczono przedmioty do wyboru</t>
  </si>
  <si>
    <t>Stylistyka</t>
  </si>
  <si>
    <t>Praktyka zawodowa - 80 godzin</t>
  </si>
  <si>
    <t>Seminarium magisterskie*</t>
  </si>
  <si>
    <t>* Seminarium magisterskie obejmuje pisanie pracy magisterskiej</t>
  </si>
  <si>
    <t>C1. SPECJALNOŚĆ : JĘZYK - KULTURA - MEDIA</t>
  </si>
  <si>
    <t>Teorie kultury</t>
  </si>
  <si>
    <t>Teorie komunikacji</t>
  </si>
  <si>
    <t>Kultura audiowizualna w przekładzie</t>
  </si>
  <si>
    <t>Współczesna literatura rosyjska w przekładzie</t>
  </si>
  <si>
    <t>Warsztaty kretatywnego pisania</t>
  </si>
  <si>
    <t>PLAN STUDIÓW STACJONARNYCH DRUGIEGO STOPNIA OD ROKU AKADEMICKIEGO 2019/2020</t>
  </si>
  <si>
    <t>SPECJALNOŚĆ JĘZYK - KULTURA - MEDIA</t>
  </si>
  <si>
    <t>SPECJALNOŚĆ PRZEKŁAD - KOMUNIKACJA - KULTURA</t>
  </si>
  <si>
    <t>KIERUNEK: FILOLOGIA ROSYJSKA</t>
  </si>
  <si>
    <t>Razem - specjalność: język - kultura - media</t>
  </si>
  <si>
    <t>Razem - specjalność: przekład - komunikacja - kultura</t>
  </si>
  <si>
    <t>C2. SPECJALNOŚĆ: PRZEKŁAD - KOMUNIKACJA - KULTURA</t>
  </si>
  <si>
    <t>Socjolingwistyka</t>
  </si>
  <si>
    <t>Powieść przełomu XX/XXI wieku</t>
  </si>
  <si>
    <t>Lingwistyka polityczna</t>
  </si>
  <si>
    <t>Technologie informacyjne</t>
  </si>
  <si>
    <t>Stylistyka praktyczna</t>
  </si>
  <si>
    <t>Gatunki dziennikarskie</t>
  </si>
  <si>
    <t>Mediolingwistyka</t>
  </si>
  <si>
    <t>Przekaz medialny w przekładzie</t>
  </si>
  <si>
    <t>Informacja i transformacja w sieci</t>
  </si>
  <si>
    <t>Warsztaty tworzenia informacji multimedialnych</t>
  </si>
  <si>
    <t>Kultura popularna i sztuka masowa</t>
  </si>
  <si>
    <t>Analiza i interpretacja tekstów kultury</t>
  </si>
  <si>
    <t>Media w Rosji</t>
  </si>
  <si>
    <t>Kreowanie wizerunku</t>
  </si>
  <si>
    <t>Mitologiczne źródła współczesnej Rosji</t>
  </si>
  <si>
    <t>Narzędzia informatyczne w lingwistyce</t>
  </si>
  <si>
    <t>Przekład prawny i prawniczy</t>
  </si>
  <si>
    <t>Przekład tekstów naukowych</t>
  </si>
  <si>
    <t>Przekład ustny</t>
  </si>
  <si>
    <t>Kulturowe aspekty komunikacji językowej</t>
  </si>
  <si>
    <t>Przekład intersemiotyczny</t>
  </si>
  <si>
    <t>Żanna</t>
  </si>
  <si>
    <t>Ala</t>
  </si>
  <si>
    <t>Monika</t>
  </si>
  <si>
    <t>Język - Kultura - Media</t>
  </si>
  <si>
    <t>Przekład - Komunikacja - Kultura</t>
  </si>
  <si>
    <t>Przekład intersemiotyczny: literatura i film</t>
  </si>
  <si>
    <t>Przekład tekstów prawnych i prawniczych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</si>
</sst>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1"/>
      <color indexed="58"/>
      <name val="Calibri"/>
      <family val="2"/>
    </font>
    <font>
      <b/>
      <sz val="10"/>
      <color indexed="5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5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8" fillId="37" borderId="0" applyNumberFormat="0" applyBorder="0" applyAlignment="0" applyProtection="0"/>
    <xf numFmtId="0" fontId="0" fillId="0" borderId="0">
      <alignment/>
      <protection/>
    </xf>
    <xf numFmtId="0" fontId="5" fillId="36" borderId="8" applyNumberFormat="0" applyAlignment="0" applyProtection="0"/>
    <xf numFmtId="0" fontId="59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9" fillId="0" borderId="0" xfId="63" applyFont="1" applyAlignment="1">
      <alignment horizontal="left" vertical="center"/>
      <protection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40" borderId="11" xfId="0" applyFont="1" applyFill="1" applyBorder="1" applyAlignment="1">
      <alignment horizontal="center"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22" fillId="44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40" borderId="15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42" borderId="15" xfId="0" applyFont="1" applyFill="1" applyBorder="1" applyAlignment="1">
      <alignment horizontal="center" vertical="center" wrapText="1"/>
    </xf>
    <xf numFmtId="0" fontId="17" fillId="43" borderId="15" xfId="0" applyFont="1" applyFill="1" applyBorder="1" applyAlignment="1">
      <alignment horizontal="center" vertical="center" wrapText="1"/>
    </xf>
    <xf numFmtId="0" fontId="29" fillId="43" borderId="15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  <xf numFmtId="0" fontId="17" fillId="45" borderId="15" xfId="0" applyFont="1" applyFill="1" applyBorder="1" applyAlignment="1">
      <alignment horizontal="center" vertical="center" wrapText="1"/>
    </xf>
    <xf numFmtId="0" fontId="30" fillId="4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18" fillId="4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4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43" borderId="11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6" fillId="46" borderId="2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6" fillId="46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166" fontId="17" fillId="0" borderId="13" xfId="0" applyNumberFormat="1" applyFont="1" applyBorder="1" applyAlignment="1">
      <alignment horizontal="center" wrapText="1"/>
    </xf>
    <xf numFmtId="166" fontId="17" fillId="0" borderId="2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_Arkusz1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83" zoomScaleNormal="83" zoomScaleSheetLayoutView="83" workbookViewId="0" topLeftCell="A4">
      <selection activeCell="T48" sqref="T48"/>
    </sheetView>
  </sheetViews>
  <sheetFormatPr defaultColWidth="9.00390625" defaultRowHeight="15"/>
  <cols>
    <col min="1" max="1" width="3.140625" style="0" customWidth="1"/>
    <col min="2" max="2" width="30.8515625" style="1" customWidth="1"/>
    <col min="3" max="3" width="5.8515625" style="3" customWidth="1"/>
    <col min="4" max="4" width="5.8515625" style="2" customWidth="1"/>
    <col min="5" max="5" width="6.28125" style="2" customWidth="1"/>
    <col min="6" max="6" width="5.00390625" style="2" customWidth="1"/>
    <col min="7" max="7" width="5.28125" style="2" customWidth="1"/>
    <col min="8" max="10" width="4.7109375" style="2" customWidth="1"/>
    <col min="11" max="11" width="4.140625" style="2" customWidth="1"/>
    <col min="12" max="12" width="5.7109375" style="2" customWidth="1"/>
    <col min="13" max="13" width="5.421875" style="2" customWidth="1"/>
    <col min="14" max="16" width="4.7109375" style="2" customWidth="1"/>
    <col min="17" max="17" width="4.8515625" style="2" customWidth="1"/>
    <col min="18" max="18" width="4.7109375" style="2" customWidth="1"/>
    <col min="19" max="20" width="4.8515625" style="2" customWidth="1"/>
    <col min="21" max="21" width="4.71093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4.8515625" style="2" customWidth="1"/>
    <col min="26" max="27" width="4.8515625" style="2" hidden="1" customWidth="1"/>
    <col min="28" max="28" width="4.7109375" style="2" hidden="1" customWidth="1"/>
    <col min="29" max="29" width="4.8515625" style="2" hidden="1" customWidth="1"/>
    <col min="30" max="30" width="4.7109375" style="2" hidden="1" customWidth="1"/>
    <col min="31" max="31" width="5.28125" style="2" hidden="1" customWidth="1"/>
    <col min="32" max="32" width="4.8515625" style="2" hidden="1" customWidth="1"/>
    <col min="33" max="33" width="5.7109375" style="2" hidden="1" customWidth="1"/>
    <col min="34" max="34" width="5.140625" style="2" hidden="1" customWidth="1"/>
    <col min="35" max="35" width="4.8515625" style="2" hidden="1" customWidth="1"/>
    <col min="36" max="36" width="7.140625" style="2" customWidth="1"/>
    <col min="37" max="37" width="7.28125" style="2" customWidth="1"/>
    <col min="38" max="38" width="5.7109375" style="2" customWidth="1"/>
  </cols>
  <sheetData>
    <row r="1" spans="1:38" ht="15.7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16.5" customHeight="1">
      <c r="A2" s="4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" customHeight="1">
      <c r="A3" s="4"/>
      <c r="B3" s="6" t="s">
        <v>50</v>
      </c>
      <c r="C3" s="72"/>
      <c r="D3" s="72"/>
      <c r="E3" s="72"/>
      <c r="F3" s="92" t="s">
        <v>48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5"/>
    </row>
    <row r="4" spans="1:38" ht="15" customHeight="1">
      <c r="A4" s="4"/>
      <c r="B4" s="6"/>
      <c r="C4" s="6"/>
      <c r="D4" s="7"/>
      <c r="E4" s="6"/>
      <c r="F4" s="92" t="s">
        <v>49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30" customHeight="1" thickBot="1">
      <c r="A5" s="4"/>
      <c r="B5" s="93"/>
      <c r="C5" s="93"/>
      <c r="D5" s="93"/>
      <c r="E5" s="93"/>
      <c r="F5" s="93"/>
      <c r="G5" s="93"/>
      <c r="H5" s="93"/>
      <c r="I5" s="93"/>
      <c r="J5" s="93"/>
      <c r="K5" s="5"/>
      <c r="L5" s="5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" customHeight="1">
      <c r="A6" s="95"/>
      <c r="B6" s="95"/>
      <c r="C6" s="95"/>
      <c r="D6" s="95"/>
      <c r="E6" s="95"/>
      <c r="F6" s="96" t="s">
        <v>1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1:38" ht="30" customHeight="1" thickBot="1">
      <c r="A7" s="97" t="s">
        <v>2</v>
      </c>
      <c r="B7" s="98" t="s">
        <v>3</v>
      </c>
      <c r="C7" s="99" t="s">
        <v>4</v>
      </c>
      <c r="D7" s="99"/>
      <c r="E7" s="99"/>
      <c r="F7" s="100" t="s">
        <v>5</v>
      </c>
      <c r="G7" s="100"/>
      <c r="H7" s="100"/>
      <c r="I7" s="100"/>
      <c r="J7" s="100"/>
      <c r="K7" s="100"/>
      <c r="L7" s="100"/>
      <c r="M7" s="100"/>
      <c r="N7" s="100"/>
      <c r="O7" s="100"/>
      <c r="P7" s="101" t="s">
        <v>6</v>
      </c>
      <c r="Q7" s="101"/>
      <c r="R7" s="101"/>
      <c r="S7" s="101"/>
      <c r="T7" s="101"/>
      <c r="U7" s="101"/>
      <c r="V7" s="101"/>
      <c r="W7" s="101"/>
      <c r="X7" s="101"/>
      <c r="Y7" s="101"/>
      <c r="Z7" s="102" t="s">
        <v>7</v>
      </c>
      <c r="AA7" s="102"/>
      <c r="AB7" s="102"/>
      <c r="AC7" s="102"/>
      <c r="AD7" s="102"/>
      <c r="AE7" s="102"/>
      <c r="AF7" s="102"/>
      <c r="AG7" s="102"/>
      <c r="AH7" s="102"/>
      <c r="AI7" s="102"/>
      <c r="AJ7" s="98" t="s">
        <v>8</v>
      </c>
      <c r="AK7" s="98" t="s">
        <v>9</v>
      </c>
      <c r="AL7" s="103"/>
    </row>
    <row r="8" spans="1:38" s="9" customFormat="1" ht="22.5" customHeight="1" thickBot="1">
      <c r="A8" s="97"/>
      <c r="B8" s="98"/>
      <c r="C8" s="99"/>
      <c r="D8" s="99"/>
      <c r="E8" s="99"/>
      <c r="F8" s="100" t="s">
        <v>10</v>
      </c>
      <c r="G8" s="100"/>
      <c r="H8" s="100"/>
      <c r="I8" s="100"/>
      <c r="J8" s="100"/>
      <c r="K8" s="104" t="s">
        <v>11</v>
      </c>
      <c r="L8" s="104"/>
      <c r="M8" s="104"/>
      <c r="N8" s="104"/>
      <c r="O8" s="104"/>
      <c r="P8" s="101" t="s">
        <v>12</v>
      </c>
      <c r="Q8" s="101"/>
      <c r="R8" s="101"/>
      <c r="S8" s="101"/>
      <c r="T8" s="101"/>
      <c r="U8" s="105" t="s">
        <v>13</v>
      </c>
      <c r="V8" s="105"/>
      <c r="W8" s="105"/>
      <c r="X8" s="105"/>
      <c r="Y8" s="105"/>
      <c r="Z8" s="106" t="s">
        <v>14</v>
      </c>
      <c r="AA8" s="106"/>
      <c r="AB8" s="106"/>
      <c r="AC8" s="106"/>
      <c r="AD8" s="106"/>
      <c r="AE8" s="102" t="s">
        <v>15</v>
      </c>
      <c r="AF8" s="102"/>
      <c r="AG8" s="102"/>
      <c r="AH8" s="102"/>
      <c r="AI8" s="102"/>
      <c r="AJ8" s="98"/>
      <c r="AK8" s="98"/>
      <c r="AL8" s="103"/>
    </row>
    <row r="9" spans="1:38" s="9" customFormat="1" ht="17.25" customHeight="1" thickBot="1">
      <c r="A9" s="97"/>
      <c r="B9" s="98"/>
      <c r="C9" s="10" t="s">
        <v>16</v>
      </c>
      <c r="D9" s="10" t="s">
        <v>17</v>
      </c>
      <c r="E9" s="10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3" t="s">
        <v>19</v>
      </c>
      <c r="Q9" s="13" t="s">
        <v>20</v>
      </c>
      <c r="R9" s="13" t="s">
        <v>21</v>
      </c>
      <c r="S9" s="13" t="s">
        <v>22</v>
      </c>
      <c r="T9" s="13" t="s">
        <v>23</v>
      </c>
      <c r="U9" s="14" t="s">
        <v>19</v>
      </c>
      <c r="V9" s="14" t="s">
        <v>20</v>
      </c>
      <c r="W9" s="14" t="s">
        <v>21</v>
      </c>
      <c r="X9" s="14" t="s">
        <v>22</v>
      </c>
      <c r="Y9" s="14" t="s">
        <v>23</v>
      </c>
      <c r="Z9" s="15" t="s">
        <v>19</v>
      </c>
      <c r="AA9" s="15" t="s">
        <v>20</v>
      </c>
      <c r="AB9" s="15" t="s">
        <v>21</v>
      </c>
      <c r="AC9" s="15" t="s">
        <v>22</v>
      </c>
      <c r="AD9" s="15" t="s">
        <v>23</v>
      </c>
      <c r="AE9" s="16" t="s">
        <v>19</v>
      </c>
      <c r="AF9" s="16" t="s">
        <v>20</v>
      </c>
      <c r="AG9" s="16" t="s">
        <v>21</v>
      </c>
      <c r="AH9" s="16" t="s">
        <v>22</v>
      </c>
      <c r="AI9" s="16" t="s">
        <v>23</v>
      </c>
      <c r="AJ9" s="98"/>
      <c r="AK9" s="98"/>
      <c r="AL9" s="103"/>
    </row>
    <row r="10" spans="1:38" ht="15">
      <c r="A10" s="107" t="s">
        <v>24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</row>
    <row r="11" spans="1:38" ht="32.25" customHeight="1">
      <c r="A11" s="17">
        <v>1</v>
      </c>
      <c r="B11" s="18" t="s">
        <v>39</v>
      </c>
      <c r="C11" s="20"/>
      <c r="D11" s="19"/>
      <c r="E11" s="19" t="s">
        <v>25</v>
      </c>
      <c r="F11" s="21"/>
      <c r="G11" s="21"/>
      <c r="H11" s="21"/>
      <c r="I11" s="21">
        <v>30</v>
      </c>
      <c r="J11" s="21">
        <v>6</v>
      </c>
      <c r="K11" s="22"/>
      <c r="L11" s="22"/>
      <c r="M11" s="22"/>
      <c r="N11" s="22">
        <v>30</v>
      </c>
      <c r="O11" s="22">
        <v>6</v>
      </c>
      <c r="P11" s="23"/>
      <c r="Q11" s="23"/>
      <c r="R11" s="23"/>
      <c r="S11" s="23">
        <v>30</v>
      </c>
      <c r="T11" s="23">
        <v>17</v>
      </c>
      <c r="U11" s="24"/>
      <c r="V11" s="24"/>
      <c r="W11" s="24"/>
      <c r="X11" s="24">
        <v>30</v>
      </c>
      <c r="Y11" s="24">
        <v>24</v>
      </c>
      <c r="Z11" s="25"/>
      <c r="AA11" s="25"/>
      <c r="AB11" s="25"/>
      <c r="AC11" s="25"/>
      <c r="AD11" s="25"/>
      <c r="AE11" s="26"/>
      <c r="AF11" s="26"/>
      <c r="AG11" s="26"/>
      <c r="AH11" s="26"/>
      <c r="AI11" s="26"/>
      <c r="AJ11" s="19">
        <f>F11+G11+H11+I11+K11+L11+M11+N11+P11+Q11+R11+S11+U11+V11+W11+X11</f>
        <v>120</v>
      </c>
      <c r="AK11" s="19">
        <f>J11+O11+T11+Y11</f>
        <v>53</v>
      </c>
      <c r="AL11" s="8"/>
    </row>
    <row r="12" spans="1:38" ht="25.5">
      <c r="A12" s="17">
        <v>2</v>
      </c>
      <c r="B12" s="27" t="s">
        <v>26</v>
      </c>
      <c r="C12" s="19">
        <v>1</v>
      </c>
      <c r="D12" s="19"/>
      <c r="E12" s="19"/>
      <c r="F12" s="28">
        <v>30</v>
      </c>
      <c r="G12" s="21"/>
      <c r="H12" s="21"/>
      <c r="I12" s="21"/>
      <c r="J12" s="21">
        <v>3</v>
      </c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5"/>
      <c r="AA12" s="25"/>
      <c r="AB12" s="25"/>
      <c r="AC12" s="25"/>
      <c r="AD12" s="25"/>
      <c r="AE12" s="26"/>
      <c r="AF12" s="26"/>
      <c r="AG12" s="26"/>
      <c r="AH12" s="26"/>
      <c r="AI12" s="26"/>
      <c r="AJ12" s="19">
        <f>F12+G12+H12+I12+K12+L12+M12+N12+P12+Q12+R12+S12+U12+V12+W12+X12</f>
        <v>30</v>
      </c>
      <c r="AK12" s="19">
        <f aca="true" t="shared" si="0" ref="AK12:AK21">J12+O12+T12+Y12</f>
        <v>3</v>
      </c>
      <c r="AL12" s="8"/>
    </row>
    <row r="13" spans="1:38" ht="30.75" customHeight="1">
      <c r="A13" s="17">
        <v>3</v>
      </c>
      <c r="B13" s="27" t="s">
        <v>27</v>
      </c>
      <c r="C13" s="19">
        <v>1</v>
      </c>
      <c r="D13" s="19"/>
      <c r="E13" s="19"/>
      <c r="F13" s="28">
        <v>30</v>
      </c>
      <c r="G13" s="21"/>
      <c r="H13" s="21"/>
      <c r="I13" s="21"/>
      <c r="J13" s="21">
        <v>3</v>
      </c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6"/>
      <c r="AF13" s="26"/>
      <c r="AG13" s="26"/>
      <c r="AH13" s="26"/>
      <c r="AI13" s="26"/>
      <c r="AJ13" s="19">
        <f>F13+G13+H13+I13+K13+L13+M13+N13+P13+Q13+R13+S13+U13+V13+W13+X13</f>
        <v>30</v>
      </c>
      <c r="AK13" s="19">
        <f t="shared" si="0"/>
        <v>3</v>
      </c>
      <c r="AL13" s="8"/>
    </row>
    <row r="14" spans="1:38" ht="30.75" customHeight="1">
      <c r="A14" s="17">
        <v>4</v>
      </c>
      <c r="B14" s="27" t="s">
        <v>54</v>
      </c>
      <c r="C14" s="19">
        <v>1</v>
      </c>
      <c r="D14" s="19"/>
      <c r="E14" s="19"/>
      <c r="F14" s="28">
        <v>30</v>
      </c>
      <c r="G14" s="21"/>
      <c r="H14" s="21"/>
      <c r="I14" s="21"/>
      <c r="J14" s="21">
        <v>3</v>
      </c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6"/>
      <c r="AF14" s="26"/>
      <c r="AG14" s="26"/>
      <c r="AH14" s="26"/>
      <c r="AI14" s="26"/>
      <c r="AJ14" s="19">
        <f aca="true" t="shared" si="1" ref="AJ14:AJ21">SUM(F14:I14)+SUM(K14:N14)+SUM(P14:S14)+SUM(U14:X14)</f>
        <v>30</v>
      </c>
      <c r="AK14" s="19">
        <f t="shared" si="0"/>
        <v>3</v>
      </c>
      <c r="AL14" s="8"/>
    </row>
    <row r="15" spans="1:38" ht="24.75" customHeight="1">
      <c r="A15" s="17">
        <v>5</v>
      </c>
      <c r="B15" s="89" t="s">
        <v>28</v>
      </c>
      <c r="C15" s="19">
        <v>2</v>
      </c>
      <c r="D15" s="19"/>
      <c r="E15" s="19"/>
      <c r="F15" s="21">
        <v>30</v>
      </c>
      <c r="G15" s="21"/>
      <c r="H15" s="21"/>
      <c r="I15" s="21"/>
      <c r="J15" s="21">
        <v>3</v>
      </c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6"/>
      <c r="AF15" s="26"/>
      <c r="AG15" s="26"/>
      <c r="AH15" s="26"/>
      <c r="AI15" s="26"/>
      <c r="AJ15" s="19">
        <f t="shared" si="1"/>
        <v>30</v>
      </c>
      <c r="AK15" s="19">
        <f t="shared" si="0"/>
        <v>3</v>
      </c>
      <c r="AL15" s="8"/>
    </row>
    <row r="16" spans="1:38" ht="31.5" customHeight="1">
      <c r="A16" s="17">
        <v>6</v>
      </c>
      <c r="B16" s="27" t="s">
        <v>55</v>
      </c>
      <c r="C16" s="19">
        <v>3</v>
      </c>
      <c r="D16" s="19"/>
      <c r="E16" s="19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9">
        <v>20</v>
      </c>
      <c r="Q16" s="23"/>
      <c r="R16" s="23"/>
      <c r="S16" s="23"/>
      <c r="T16" s="23">
        <v>2</v>
      </c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6"/>
      <c r="AF16" s="26"/>
      <c r="AG16" s="26"/>
      <c r="AH16" s="26"/>
      <c r="AI16" s="26"/>
      <c r="AJ16" s="19">
        <f t="shared" si="1"/>
        <v>20</v>
      </c>
      <c r="AK16" s="19">
        <f t="shared" si="0"/>
        <v>2</v>
      </c>
      <c r="AL16" s="8"/>
    </row>
    <row r="17" spans="1:38" ht="35.25" customHeight="1">
      <c r="A17" s="17">
        <v>7</v>
      </c>
      <c r="B17" s="27" t="s">
        <v>29</v>
      </c>
      <c r="C17" s="19">
        <v>2</v>
      </c>
      <c r="D17" s="19"/>
      <c r="E17" s="19"/>
      <c r="F17" s="21"/>
      <c r="G17" s="21"/>
      <c r="H17" s="21"/>
      <c r="I17" s="21"/>
      <c r="J17" s="21"/>
      <c r="K17" s="22">
        <v>30</v>
      </c>
      <c r="L17" s="22"/>
      <c r="M17" s="22"/>
      <c r="N17" s="22"/>
      <c r="O17" s="22">
        <v>3</v>
      </c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19">
        <f t="shared" si="1"/>
        <v>30</v>
      </c>
      <c r="AK17" s="19">
        <f t="shared" si="0"/>
        <v>3</v>
      </c>
      <c r="AL17" s="8"/>
    </row>
    <row r="18" spans="1:38" ht="26.25" customHeight="1">
      <c r="A18" s="17">
        <v>8</v>
      </c>
      <c r="B18" s="73" t="s">
        <v>56</v>
      </c>
      <c r="C18" s="19">
        <v>2</v>
      </c>
      <c r="D18" s="19"/>
      <c r="E18" s="19"/>
      <c r="F18" s="21"/>
      <c r="G18" s="21"/>
      <c r="H18" s="21"/>
      <c r="I18" s="21"/>
      <c r="J18" s="21"/>
      <c r="K18" s="22">
        <v>30</v>
      </c>
      <c r="L18" s="22"/>
      <c r="M18" s="22"/>
      <c r="N18" s="22"/>
      <c r="O18" s="22">
        <v>3</v>
      </c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6"/>
      <c r="AF18" s="26"/>
      <c r="AG18" s="26"/>
      <c r="AH18" s="26"/>
      <c r="AI18" s="26"/>
      <c r="AJ18" s="19">
        <f>SUM(F18:I18)+SUM(K18:N18)+SUM(P18:S18)+SUM(U18:X18)</f>
        <v>30</v>
      </c>
      <c r="AK18" s="19">
        <f>J18+O18+T18+Y18</f>
        <v>3</v>
      </c>
      <c r="AL18" s="8"/>
    </row>
    <row r="19" spans="1:38" ht="26.25" customHeight="1">
      <c r="A19" s="17">
        <v>9</v>
      </c>
      <c r="B19" s="90" t="s">
        <v>42</v>
      </c>
      <c r="C19" s="19">
        <v>1</v>
      </c>
      <c r="D19" s="19"/>
      <c r="E19" s="19"/>
      <c r="F19" s="21"/>
      <c r="G19" s="21"/>
      <c r="H19" s="21"/>
      <c r="I19" s="21"/>
      <c r="J19" s="21"/>
      <c r="K19" s="22">
        <v>30</v>
      </c>
      <c r="L19" s="22"/>
      <c r="M19" s="22"/>
      <c r="N19" s="22"/>
      <c r="O19" s="22">
        <v>3</v>
      </c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19">
        <f>SUM(F19:I19)+SUM(K19:N19)+SUM(P19:S19)+SUM(U19:X19)</f>
        <v>30</v>
      </c>
      <c r="AK19" s="19">
        <f>J19+O19+T19+Y19</f>
        <v>3</v>
      </c>
      <c r="AL19" s="8"/>
    </row>
    <row r="20" spans="1:38" ht="26.25" customHeight="1">
      <c r="A20" s="17">
        <v>10</v>
      </c>
      <c r="B20" s="73" t="s">
        <v>43</v>
      </c>
      <c r="C20" s="19">
        <v>2</v>
      </c>
      <c r="D20" s="19"/>
      <c r="E20" s="19"/>
      <c r="F20" s="21"/>
      <c r="G20" s="21"/>
      <c r="H20" s="21"/>
      <c r="I20" s="21"/>
      <c r="J20" s="21"/>
      <c r="K20" s="22">
        <v>30</v>
      </c>
      <c r="L20" s="22"/>
      <c r="M20" s="22"/>
      <c r="N20" s="22"/>
      <c r="O20" s="22">
        <v>3</v>
      </c>
      <c r="P20" s="23"/>
      <c r="Q20" s="23"/>
      <c r="R20" s="23"/>
      <c r="S20" s="23"/>
      <c r="T20" s="23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6"/>
      <c r="AF20" s="26"/>
      <c r="AG20" s="26"/>
      <c r="AH20" s="26"/>
      <c r="AI20" s="26"/>
      <c r="AJ20" s="19">
        <f>SUM(F20:I20)+SUM(K20:N20)+SUM(P20:S20)+SUM(U20:X20)</f>
        <v>30</v>
      </c>
      <c r="AK20" s="19">
        <f>J20+O20+T20+Y20</f>
        <v>3</v>
      </c>
      <c r="AL20" s="8"/>
    </row>
    <row r="21" spans="1:38" s="32" customFormat="1" ht="19.5" customHeight="1">
      <c r="A21" s="17">
        <v>11</v>
      </c>
      <c r="B21" s="27" t="s">
        <v>37</v>
      </c>
      <c r="C21" s="20"/>
      <c r="D21" s="19">
        <v>2</v>
      </c>
      <c r="E21" s="19"/>
      <c r="F21" s="21"/>
      <c r="G21" s="21"/>
      <c r="H21" s="21"/>
      <c r="I21" s="21"/>
      <c r="J21" s="21"/>
      <c r="K21" s="22">
        <v>15</v>
      </c>
      <c r="L21" s="22"/>
      <c r="M21" s="22"/>
      <c r="N21" s="22"/>
      <c r="O21" s="22">
        <v>2</v>
      </c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5"/>
      <c r="AA21" s="25"/>
      <c r="AB21" s="25"/>
      <c r="AC21" s="25"/>
      <c r="AD21" s="25"/>
      <c r="AE21" s="26"/>
      <c r="AF21" s="26"/>
      <c r="AG21" s="26"/>
      <c r="AH21" s="26"/>
      <c r="AI21" s="26"/>
      <c r="AJ21" s="19">
        <f t="shared" si="1"/>
        <v>15</v>
      </c>
      <c r="AK21" s="19">
        <f t="shared" si="0"/>
        <v>2</v>
      </c>
      <c r="AL21" s="31"/>
    </row>
    <row r="22" spans="1:38" ht="15">
      <c r="A22" s="108" t="s">
        <v>30</v>
      </c>
      <c r="B22" s="108"/>
      <c r="C22" s="20"/>
      <c r="D22" s="20"/>
      <c r="E22" s="20"/>
      <c r="F22" s="33">
        <f aca="true" t="shared" si="2" ref="F22:M22">SUM(F11:F21)</f>
        <v>120</v>
      </c>
      <c r="G22" s="33">
        <f t="shared" si="2"/>
        <v>0</v>
      </c>
      <c r="H22" s="33">
        <f t="shared" si="2"/>
        <v>0</v>
      </c>
      <c r="I22" s="33">
        <f t="shared" si="2"/>
        <v>30</v>
      </c>
      <c r="J22" s="33">
        <f t="shared" si="2"/>
        <v>18</v>
      </c>
      <c r="K22" s="34">
        <f t="shared" si="2"/>
        <v>135</v>
      </c>
      <c r="L22" s="34">
        <f t="shared" si="2"/>
        <v>0</v>
      </c>
      <c r="M22" s="34">
        <f t="shared" si="2"/>
        <v>0</v>
      </c>
      <c r="N22" s="34">
        <v>30</v>
      </c>
      <c r="O22" s="34">
        <f>SUM(O11:O21)</f>
        <v>20</v>
      </c>
      <c r="P22" s="35">
        <f>SUM(P11:P21)</f>
        <v>20</v>
      </c>
      <c r="Q22" s="35">
        <f>SUM(Q11:Q21)</f>
        <v>0</v>
      </c>
      <c r="R22" s="35">
        <f>SUM(R11:R21)</f>
        <v>0</v>
      </c>
      <c r="S22" s="35">
        <v>30</v>
      </c>
      <c r="T22" s="35">
        <f>SUM(T11:T21)</f>
        <v>19</v>
      </c>
      <c r="U22" s="36">
        <f>SUM(U11:U21)</f>
        <v>0</v>
      </c>
      <c r="V22" s="36">
        <f>SUM(V11:V21)</f>
        <v>0</v>
      </c>
      <c r="W22" s="36">
        <f>SUM(W11:W21)</f>
        <v>0</v>
      </c>
      <c r="X22" s="36">
        <v>30</v>
      </c>
      <c r="Y22" s="36">
        <f>SUM(Y11:Y21)</f>
        <v>24</v>
      </c>
      <c r="Z22" s="37"/>
      <c r="AA22" s="37"/>
      <c r="AB22" s="37"/>
      <c r="AC22" s="37"/>
      <c r="AD22" s="37"/>
      <c r="AE22" s="38"/>
      <c r="AF22" s="38"/>
      <c r="AG22" s="38"/>
      <c r="AH22" s="38"/>
      <c r="AI22" s="38"/>
      <c r="AJ22" s="20">
        <f>SUM(AJ11:AJ21)</f>
        <v>395</v>
      </c>
      <c r="AK22" s="20">
        <f>SUM(AK11:AK21)</f>
        <v>81</v>
      </c>
      <c r="AL22" s="39"/>
    </row>
    <row r="23" spans="1:38" s="40" customFormat="1" ht="15">
      <c r="A23" s="109" t="s">
        <v>31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:38" ht="15">
      <c r="A24" s="17">
        <v>12</v>
      </c>
      <c r="B24" s="74" t="s">
        <v>32</v>
      </c>
      <c r="C24" s="19">
        <v>2.3</v>
      </c>
      <c r="D24" s="19">
        <v>1.4</v>
      </c>
      <c r="E24" s="19">
        <v>2.3</v>
      </c>
      <c r="F24" s="21"/>
      <c r="G24" s="21"/>
      <c r="H24" s="21">
        <v>90</v>
      </c>
      <c r="I24" s="21"/>
      <c r="J24" s="21">
        <v>6</v>
      </c>
      <c r="K24" s="22"/>
      <c r="L24" s="22"/>
      <c r="M24" s="22">
        <v>90</v>
      </c>
      <c r="N24" s="22"/>
      <c r="O24" s="22">
        <v>7</v>
      </c>
      <c r="P24" s="23"/>
      <c r="Q24" s="23"/>
      <c r="R24" s="23">
        <v>60</v>
      </c>
      <c r="S24" s="23"/>
      <c r="T24" s="23">
        <v>5</v>
      </c>
      <c r="U24" s="24"/>
      <c r="V24" s="24"/>
      <c r="W24" s="24">
        <v>30</v>
      </c>
      <c r="X24" s="24"/>
      <c r="Y24" s="24">
        <v>2</v>
      </c>
      <c r="Z24" s="25"/>
      <c r="AA24" s="25"/>
      <c r="AB24" s="25">
        <v>90</v>
      </c>
      <c r="AC24" s="25"/>
      <c r="AD24" s="25">
        <v>5</v>
      </c>
      <c r="AE24" s="26"/>
      <c r="AF24" s="26"/>
      <c r="AG24" s="26">
        <v>90</v>
      </c>
      <c r="AH24" s="26"/>
      <c r="AI24" s="26">
        <v>5</v>
      </c>
      <c r="AJ24" s="19">
        <f>SUM(F24:I24)+SUM(K24:N24)+SUM(P24:S24)+SUM(U24:X24)</f>
        <v>270</v>
      </c>
      <c r="AK24" s="19">
        <f>J24+O24+T24+Y24</f>
        <v>20</v>
      </c>
      <c r="AL24" s="8"/>
    </row>
    <row r="25" spans="1:38" ht="15">
      <c r="A25" s="110" t="s">
        <v>30</v>
      </c>
      <c r="B25" s="110"/>
      <c r="C25" s="20"/>
      <c r="D25" s="20"/>
      <c r="E25" s="20"/>
      <c r="F25" s="33">
        <v>0</v>
      </c>
      <c r="G25" s="33">
        <f>SUM(G24)</f>
        <v>0</v>
      </c>
      <c r="H25" s="33">
        <f aca="true" t="shared" si="3" ref="H25:Y25">SUM(H24)</f>
        <v>90</v>
      </c>
      <c r="I25" s="33">
        <f t="shared" si="3"/>
        <v>0</v>
      </c>
      <c r="J25" s="33">
        <f t="shared" si="3"/>
        <v>6</v>
      </c>
      <c r="K25" s="34">
        <f t="shared" si="3"/>
        <v>0</v>
      </c>
      <c r="L25" s="34">
        <f t="shared" si="3"/>
        <v>0</v>
      </c>
      <c r="M25" s="34">
        <f t="shared" si="3"/>
        <v>90</v>
      </c>
      <c r="N25" s="34">
        <f t="shared" si="3"/>
        <v>0</v>
      </c>
      <c r="O25" s="34">
        <f t="shared" si="3"/>
        <v>7</v>
      </c>
      <c r="P25" s="35">
        <f t="shared" si="3"/>
        <v>0</v>
      </c>
      <c r="Q25" s="35">
        <f t="shared" si="3"/>
        <v>0</v>
      </c>
      <c r="R25" s="35">
        <f t="shared" si="3"/>
        <v>60</v>
      </c>
      <c r="S25" s="35">
        <f t="shared" si="3"/>
        <v>0</v>
      </c>
      <c r="T25" s="35">
        <f t="shared" si="3"/>
        <v>5</v>
      </c>
      <c r="U25" s="36">
        <f t="shared" si="3"/>
        <v>0</v>
      </c>
      <c r="V25" s="36">
        <f t="shared" si="3"/>
        <v>0</v>
      </c>
      <c r="W25" s="36">
        <f t="shared" si="3"/>
        <v>30</v>
      </c>
      <c r="X25" s="36">
        <f t="shared" si="3"/>
        <v>0</v>
      </c>
      <c r="Y25" s="36">
        <f t="shared" si="3"/>
        <v>2</v>
      </c>
      <c r="Z25" s="37" t="e">
        <f aca="true" t="shared" si="4" ref="Z25:AI25">SUM(Z24:Z48)</f>
        <v>#REF!</v>
      </c>
      <c r="AA25" s="37" t="e">
        <f t="shared" si="4"/>
        <v>#REF!</v>
      </c>
      <c r="AB25" s="37" t="e">
        <f t="shared" si="4"/>
        <v>#REF!</v>
      </c>
      <c r="AC25" s="37" t="e">
        <f t="shared" si="4"/>
        <v>#REF!</v>
      </c>
      <c r="AD25" s="37" t="e">
        <f t="shared" si="4"/>
        <v>#REF!</v>
      </c>
      <c r="AE25" s="38" t="e">
        <f t="shared" si="4"/>
        <v>#REF!</v>
      </c>
      <c r="AF25" s="38" t="e">
        <f t="shared" si="4"/>
        <v>#REF!</v>
      </c>
      <c r="AG25" s="38" t="e">
        <f t="shared" si="4"/>
        <v>#REF!</v>
      </c>
      <c r="AH25" s="38" t="e">
        <f t="shared" si="4"/>
        <v>#REF!</v>
      </c>
      <c r="AI25" s="38" t="e">
        <f t="shared" si="4"/>
        <v>#REF!</v>
      </c>
      <c r="AJ25" s="20">
        <f>SUM(AJ24)</f>
        <v>270</v>
      </c>
      <c r="AK25" s="20">
        <f>SUM(AK24)</f>
        <v>20</v>
      </c>
      <c r="AL25" s="39"/>
    </row>
    <row r="26" spans="1:38" ht="15">
      <c r="A26" s="109" t="s">
        <v>41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</row>
    <row r="27" spans="1:38" ht="26.25" customHeight="1">
      <c r="A27" s="17">
        <v>13</v>
      </c>
      <c r="B27" s="18" t="s">
        <v>58</v>
      </c>
      <c r="C27" s="20"/>
      <c r="D27" s="19">
        <v>2</v>
      </c>
      <c r="E27" s="19"/>
      <c r="F27" s="21"/>
      <c r="G27" s="21"/>
      <c r="H27" s="21"/>
      <c r="I27" s="21"/>
      <c r="J27" s="21"/>
      <c r="K27" s="22"/>
      <c r="L27" s="22"/>
      <c r="M27" s="30">
        <v>15</v>
      </c>
      <c r="N27" s="22"/>
      <c r="O27" s="22">
        <v>1</v>
      </c>
      <c r="P27" s="23"/>
      <c r="Q27" s="23"/>
      <c r="R27" s="29"/>
      <c r="S27" s="23"/>
      <c r="T27" s="23"/>
      <c r="U27" s="24"/>
      <c r="V27" s="24"/>
      <c r="W27" s="24"/>
      <c r="X27" s="24"/>
      <c r="Y27" s="24"/>
      <c r="Z27" s="25"/>
      <c r="AA27" s="25"/>
      <c r="AB27" s="25"/>
      <c r="AC27" s="25"/>
      <c r="AD27" s="25"/>
      <c r="AE27" s="26"/>
      <c r="AF27" s="26"/>
      <c r="AG27" s="26"/>
      <c r="AH27" s="26"/>
      <c r="AI27" s="26"/>
      <c r="AJ27" s="19">
        <f aca="true" t="shared" si="5" ref="AJ27:AJ39">SUM(F27:I27)+SUM(K27:N27)+SUM(P27:S27)+SUM(U27:X27)</f>
        <v>15</v>
      </c>
      <c r="AK27" s="19">
        <f aca="true" t="shared" si="6" ref="AK27:AK39">J27+O27+T27+Y27</f>
        <v>1</v>
      </c>
      <c r="AL27" s="8"/>
    </row>
    <row r="28" spans="1:38" ht="26.25" customHeight="1">
      <c r="A28" s="41">
        <v>14</v>
      </c>
      <c r="B28" s="18" t="s">
        <v>57</v>
      </c>
      <c r="C28" s="20"/>
      <c r="D28" s="19">
        <v>1</v>
      </c>
      <c r="E28" s="19"/>
      <c r="F28" s="21"/>
      <c r="G28" s="21"/>
      <c r="H28" s="21">
        <v>15</v>
      </c>
      <c r="I28" s="21"/>
      <c r="J28" s="21">
        <v>1</v>
      </c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5"/>
      <c r="AA28" s="25"/>
      <c r="AB28" s="25"/>
      <c r="AC28" s="25"/>
      <c r="AD28" s="25"/>
      <c r="AE28" s="26"/>
      <c r="AF28" s="26"/>
      <c r="AG28" s="26"/>
      <c r="AH28" s="26"/>
      <c r="AI28" s="26"/>
      <c r="AJ28" s="19">
        <f t="shared" si="5"/>
        <v>15</v>
      </c>
      <c r="AK28" s="19">
        <f t="shared" si="6"/>
        <v>1</v>
      </c>
      <c r="AL28" s="8"/>
    </row>
    <row r="29" spans="1:38" ht="26.25" customHeight="1">
      <c r="A29" s="41">
        <v>15</v>
      </c>
      <c r="B29" s="18" t="s">
        <v>59</v>
      </c>
      <c r="C29" s="20"/>
      <c r="D29" s="19">
        <v>3</v>
      </c>
      <c r="E29" s="19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3"/>
      <c r="Q29" s="23"/>
      <c r="R29" s="23">
        <v>15</v>
      </c>
      <c r="S29" s="23"/>
      <c r="T29" s="23">
        <v>1</v>
      </c>
      <c r="U29" s="24"/>
      <c r="V29" s="24"/>
      <c r="W29" s="24"/>
      <c r="X29" s="24"/>
      <c r="Y29" s="24"/>
      <c r="Z29" s="25"/>
      <c r="AA29" s="25"/>
      <c r="AB29" s="25"/>
      <c r="AC29" s="25"/>
      <c r="AD29" s="25"/>
      <c r="AE29" s="26"/>
      <c r="AF29" s="26"/>
      <c r="AG29" s="26"/>
      <c r="AH29" s="26"/>
      <c r="AI29" s="26"/>
      <c r="AJ29" s="19">
        <f t="shared" si="5"/>
        <v>15</v>
      </c>
      <c r="AK29" s="19">
        <f t="shared" si="6"/>
        <v>1</v>
      </c>
      <c r="AL29" s="8"/>
    </row>
    <row r="30" spans="1:38" ht="26.25" customHeight="1">
      <c r="A30" s="41">
        <v>16</v>
      </c>
      <c r="B30" s="18" t="s">
        <v>60</v>
      </c>
      <c r="C30" s="19"/>
      <c r="D30" s="19">
        <v>1</v>
      </c>
      <c r="E30" s="19"/>
      <c r="F30" s="21"/>
      <c r="G30" s="21"/>
      <c r="H30" s="21">
        <v>30</v>
      </c>
      <c r="I30" s="21"/>
      <c r="J30" s="21">
        <v>2</v>
      </c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5"/>
      <c r="AA30" s="25"/>
      <c r="AB30" s="25"/>
      <c r="AC30" s="25"/>
      <c r="AD30" s="25"/>
      <c r="AE30" s="26"/>
      <c r="AF30" s="26"/>
      <c r="AG30" s="26"/>
      <c r="AH30" s="26"/>
      <c r="AI30" s="26"/>
      <c r="AJ30" s="19">
        <f t="shared" si="5"/>
        <v>30</v>
      </c>
      <c r="AK30" s="19">
        <f t="shared" si="6"/>
        <v>2</v>
      </c>
      <c r="AL30" s="8"/>
    </row>
    <row r="31" spans="1:38" ht="26.25" customHeight="1">
      <c r="A31" s="41">
        <v>17</v>
      </c>
      <c r="B31" s="18" t="s">
        <v>61</v>
      </c>
      <c r="C31" s="19"/>
      <c r="D31" s="19">
        <v>3</v>
      </c>
      <c r="E31" s="19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3"/>
      <c r="Q31" s="23"/>
      <c r="R31" s="23">
        <v>25</v>
      </c>
      <c r="S31" s="23"/>
      <c r="T31" s="23">
        <v>2</v>
      </c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26"/>
      <c r="AF31" s="26"/>
      <c r="AG31" s="26"/>
      <c r="AH31" s="26"/>
      <c r="AI31" s="26"/>
      <c r="AJ31" s="19">
        <f t="shared" si="5"/>
        <v>25</v>
      </c>
      <c r="AK31" s="19">
        <f t="shared" si="6"/>
        <v>2</v>
      </c>
      <c r="AL31" s="8"/>
    </row>
    <row r="32" spans="1:38" ht="26.25" customHeight="1">
      <c r="A32" s="41">
        <v>18</v>
      </c>
      <c r="B32" s="18" t="s">
        <v>62</v>
      </c>
      <c r="C32" s="19"/>
      <c r="D32" s="19">
        <v>2</v>
      </c>
      <c r="E32" s="19"/>
      <c r="F32" s="21"/>
      <c r="G32" s="21"/>
      <c r="H32" s="21"/>
      <c r="I32" s="21"/>
      <c r="J32" s="21"/>
      <c r="K32" s="22"/>
      <c r="L32" s="22"/>
      <c r="M32" s="22">
        <v>15</v>
      </c>
      <c r="N32" s="22"/>
      <c r="O32" s="22">
        <v>1</v>
      </c>
      <c r="P32" s="23"/>
      <c r="Q32" s="23"/>
      <c r="R32" s="23"/>
      <c r="S32" s="23"/>
      <c r="T32" s="23"/>
      <c r="U32" s="24"/>
      <c r="V32" s="24"/>
      <c r="W32" s="24"/>
      <c r="X32" s="24"/>
      <c r="Y32" s="24"/>
      <c r="Z32" s="25"/>
      <c r="AA32" s="25"/>
      <c r="AB32" s="25"/>
      <c r="AC32" s="25"/>
      <c r="AD32" s="25"/>
      <c r="AE32" s="26"/>
      <c r="AF32" s="26"/>
      <c r="AG32" s="26"/>
      <c r="AH32" s="26"/>
      <c r="AI32" s="26"/>
      <c r="AJ32" s="19">
        <f t="shared" si="5"/>
        <v>15</v>
      </c>
      <c r="AK32" s="19">
        <f t="shared" si="6"/>
        <v>1</v>
      </c>
      <c r="AL32" s="8"/>
    </row>
    <row r="33" spans="1:38" ht="30.75" customHeight="1">
      <c r="A33" s="41">
        <v>19</v>
      </c>
      <c r="B33" s="18" t="s">
        <v>63</v>
      </c>
      <c r="C33" s="19"/>
      <c r="D33" s="19">
        <v>3</v>
      </c>
      <c r="E33" s="19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3"/>
      <c r="Q33" s="23"/>
      <c r="R33" s="23">
        <v>15</v>
      </c>
      <c r="S33" s="23"/>
      <c r="T33" s="23">
        <v>1</v>
      </c>
      <c r="U33" s="24"/>
      <c r="V33" s="24"/>
      <c r="W33" s="24"/>
      <c r="X33" s="24"/>
      <c r="Y33" s="24"/>
      <c r="Z33" s="25"/>
      <c r="AA33" s="25"/>
      <c r="AB33" s="25"/>
      <c r="AC33" s="25"/>
      <c r="AD33" s="25"/>
      <c r="AE33" s="26"/>
      <c r="AF33" s="26"/>
      <c r="AG33" s="26"/>
      <c r="AH33" s="26"/>
      <c r="AI33" s="26"/>
      <c r="AJ33" s="19">
        <f t="shared" si="5"/>
        <v>15</v>
      </c>
      <c r="AK33" s="19">
        <f t="shared" si="6"/>
        <v>1</v>
      </c>
      <c r="AL33" s="8"/>
    </row>
    <row r="34" spans="1:38" ht="29.25" customHeight="1">
      <c r="A34" s="41">
        <v>20</v>
      </c>
      <c r="B34" s="18" t="s">
        <v>64</v>
      </c>
      <c r="C34" s="19"/>
      <c r="D34" s="19">
        <v>2</v>
      </c>
      <c r="E34" s="19"/>
      <c r="F34" s="21"/>
      <c r="G34" s="21"/>
      <c r="H34" s="21"/>
      <c r="I34" s="21"/>
      <c r="J34" s="21"/>
      <c r="K34" s="22"/>
      <c r="L34" s="22"/>
      <c r="M34" s="22">
        <v>20</v>
      </c>
      <c r="N34" s="22"/>
      <c r="O34" s="22">
        <v>1</v>
      </c>
      <c r="P34" s="23"/>
      <c r="Q34" s="23"/>
      <c r="R34" s="23"/>
      <c r="S34" s="23"/>
      <c r="T34" s="23"/>
      <c r="U34" s="24"/>
      <c r="V34" s="24"/>
      <c r="W34" s="24"/>
      <c r="X34" s="24"/>
      <c r="Y34" s="24"/>
      <c r="Z34" s="25"/>
      <c r="AA34" s="25"/>
      <c r="AB34" s="25"/>
      <c r="AC34" s="25"/>
      <c r="AD34" s="25"/>
      <c r="AE34" s="26"/>
      <c r="AF34" s="26"/>
      <c r="AG34" s="26"/>
      <c r="AH34" s="26"/>
      <c r="AI34" s="26"/>
      <c r="AJ34" s="19">
        <f t="shared" si="5"/>
        <v>20</v>
      </c>
      <c r="AK34" s="19">
        <f t="shared" si="6"/>
        <v>1</v>
      </c>
      <c r="AL34" s="8"/>
    </row>
    <row r="35" spans="1:38" ht="27.75" customHeight="1">
      <c r="A35" s="41">
        <v>21</v>
      </c>
      <c r="B35" s="18" t="s">
        <v>65</v>
      </c>
      <c r="C35" s="19"/>
      <c r="D35" s="19">
        <v>1</v>
      </c>
      <c r="E35" s="19"/>
      <c r="F35" s="21"/>
      <c r="G35" s="21"/>
      <c r="H35" s="21">
        <v>30</v>
      </c>
      <c r="I35" s="21"/>
      <c r="J35" s="21">
        <v>2</v>
      </c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4"/>
      <c r="V35" s="24"/>
      <c r="W35" s="24"/>
      <c r="X35" s="24"/>
      <c r="Y35" s="24"/>
      <c r="Z35" s="25"/>
      <c r="AA35" s="25"/>
      <c r="AB35" s="25"/>
      <c r="AC35" s="25"/>
      <c r="AD35" s="25"/>
      <c r="AE35" s="26"/>
      <c r="AF35" s="26"/>
      <c r="AG35" s="26"/>
      <c r="AH35" s="26"/>
      <c r="AI35" s="26"/>
      <c r="AJ35" s="19">
        <f t="shared" si="5"/>
        <v>30</v>
      </c>
      <c r="AK35" s="19">
        <f t="shared" si="6"/>
        <v>2</v>
      </c>
      <c r="AL35" s="8"/>
    </row>
    <row r="36" spans="1:38" ht="26.25" customHeight="1">
      <c r="A36" s="41">
        <v>22</v>
      </c>
      <c r="B36" s="18" t="s">
        <v>66</v>
      </c>
      <c r="C36" s="19"/>
      <c r="D36" s="19">
        <v>1</v>
      </c>
      <c r="E36" s="19"/>
      <c r="F36" s="21"/>
      <c r="G36" s="21"/>
      <c r="H36" s="21">
        <v>15</v>
      </c>
      <c r="I36" s="21"/>
      <c r="J36" s="21">
        <v>1</v>
      </c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5"/>
      <c r="AA36" s="25"/>
      <c r="AB36" s="25"/>
      <c r="AC36" s="25"/>
      <c r="AD36" s="25"/>
      <c r="AE36" s="26"/>
      <c r="AF36" s="26"/>
      <c r="AG36" s="26"/>
      <c r="AH36" s="26"/>
      <c r="AI36" s="26"/>
      <c r="AJ36" s="19">
        <f t="shared" si="5"/>
        <v>15</v>
      </c>
      <c r="AK36" s="19">
        <f t="shared" si="6"/>
        <v>1</v>
      </c>
      <c r="AL36" s="8"/>
    </row>
    <row r="37" spans="1:38" ht="26.25" customHeight="1">
      <c r="A37" s="41">
        <v>23</v>
      </c>
      <c r="B37" s="18" t="s">
        <v>67</v>
      </c>
      <c r="C37" s="19"/>
      <c r="D37" s="19">
        <v>3</v>
      </c>
      <c r="E37" s="19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3"/>
      <c r="Q37" s="23"/>
      <c r="R37" s="23">
        <v>10</v>
      </c>
      <c r="S37" s="23"/>
      <c r="T37" s="23">
        <v>1</v>
      </c>
      <c r="U37" s="24"/>
      <c r="V37" s="24"/>
      <c r="W37" s="24"/>
      <c r="X37" s="24"/>
      <c r="Y37" s="24"/>
      <c r="Z37" s="25"/>
      <c r="AA37" s="25"/>
      <c r="AB37" s="25"/>
      <c r="AC37" s="25"/>
      <c r="AD37" s="25"/>
      <c r="AE37" s="26"/>
      <c r="AF37" s="26"/>
      <c r="AG37" s="26"/>
      <c r="AH37" s="26"/>
      <c r="AI37" s="26"/>
      <c r="AJ37" s="19">
        <f>SUM(F37:I37)+SUM(K37:N37)+SUM(P37:S37)+SUM(U37:X37)</f>
        <v>10</v>
      </c>
      <c r="AK37" s="19">
        <f>J37+O37+T37+Y37</f>
        <v>1</v>
      </c>
      <c r="AL37" s="8"/>
    </row>
    <row r="38" spans="1:38" ht="26.25" customHeight="1">
      <c r="A38" s="41">
        <v>24</v>
      </c>
      <c r="B38" s="18" t="s">
        <v>68</v>
      </c>
      <c r="C38" s="19"/>
      <c r="D38" s="19">
        <v>3</v>
      </c>
      <c r="E38" s="19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3"/>
      <c r="Q38" s="23"/>
      <c r="R38" s="23">
        <v>20</v>
      </c>
      <c r="S38" s="23"/>
      <c r="T38" s="23">
        <v>1</v>
      </c>
      <c r="U38" s="24"/>
      <c r="V38" s="24"/>
      <c r="W38" s="24"/>
      <c r="X38" s="24"/>
      <c r="Y38" s="24"/>
      <c r="Z38" s="25"/>
      <c r="AA38" s="25"/>
      <c r="AB38" s="25"/>
      <c r="AC38" s="25"/>
      <c r="AD38" s="25"/>
      <c r="AE38" s="26"/>
      <c r="AF38" s="26"/>
      <c r="AG38" s="26"/>
      <c r="AH38" s="26"/>
      <c r="AI38" s="26"/>
      <c r="AJ38" s="19">
        <f>SUM(F38:I38)+SUM(K38:N38)+SUM(P38:S38)+SUM(U38:X38)</f>
        <v>20</v>
      </c>
      <c r="AK38" s="19">
        <f>J38+O38+T38+Y38</f>
        <v>1</v>
      </c>
      <c r="AL38" s="8"/>
    </row>
    <row r="39" spans="1:38" ht="35.25" customHeight="1">
      <c r="A39" s="41">
        <v>25</v>
      </c>
      <c r="B39" s="18" t="s">
        <v>38</v>
      </c>
      <c r="C39" s="19"/>
      <c r="D39" s="19"/>
      <c r="E39" s="19">
        <v>4</v>
      </c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3"/>
      <c r="Q39" s="23"/>
      <c r="R39" s="23"/>
      <c r="S39" s="23"/>
      <c r="T39" s="23"/>
      <c r="U39" s="24"/>
      <c r="V39" s="24"/>
      <c r="W39" s="24"/>
      <c r="X39" s="24"/>
      <c r="Y39" s="24">
        <v>4</v>
      </c>
      <c r="Z39" s="25"/>
      <c r="AA39" s="25"/>
      <c r="AB39" s="25"/>
      <c r="AC39" s="25"/>
      <c r="AD39" s="25"/>
      <c r="AE39" s="26"/>
      <c r="AF39" s="26"/>
      <c r="AG39" s="26"/>
      <c r="AH39" s="26"/>
      <c r="AI39" s="26"/>
      <c r="AJ39" s="19">
        <f t="shared" si="5"/>
        <v>0</v>
      </c>
      <c r="AK39" s="19">
        <f t="shared" si="6"/>
        <v>4</v>
      </c>
      <c r="AL39" s="8"/>
    </row>
    <row r="40" spans="1:38" s="40" customFormat="1" ht="15">
      <c r="A40" s="110" t="s">
        <v>30</v>
      </c>
      <c r="B40" s="110"/>
      <c r="C40" s="20"/>
      <c r="D40" s="20"/>
      <c r="E40" s="20"/>
      <c r="F40" s="33">
        <f aca="true" t="shared" si="7" ref="F40:AL40">SUM(F27:F39)</f>
        <v>0</v>
      </c>
      <c r="G40" s="33">
        <f t="shared" si="7"/>
        <v>0</v>
      </c>
      <c r="H40" s="33">
        <f t="shared" si="7"/>
        <v>90</v>
      </c>
      <c r="I40" s="33">
        <f t="shared" si="7"/>
        <v>0</v>
      </c>
      <c r="J40" s="33">
        <f t="shared" si="7"/>
        <v>6</v>
      </c>
      <c r="K40" s="33">
        <f t="shared" si="7"/>
        <v>0</v>
      </c>
      <c r="L40" s="33">
        <f t="shared" si="7"/>
        <v>0</v>
      </c>
      <c r="M40" s="33">
        <f t="shared" si="7"/>
        <v>50</v>
      </c>
      <c r="N40" s="33">
        <f t="shared" si="7"/>
        <v>0</v>
      </c>
      <c r="O40" s="33">
        <f t="shared" si="7"/>
        <v>3</v>
      </c>
      <c r="P40" s="33">
        <f t="shared" si="7"/>
        <v>0</v>
      </c>
      <c r="Q40" s="33">
        <f t="shared" si="7"/>
        <v>0</v>
      </c>
      <c r="R40" s="33">
        <f t="shared" si="7"/>
        <v>85</v>
      </c>
      <c r="S40" s="33">
        <f t="shared" si="7"/>
        <v>0</v>
      </c>
      <c r="T40" s="33">
        <f>SUM(T27:T39)</f>
        <v>6</v>
      </c>
      <c r="U40" s="33">
        <f t="shared" si="7"/>
        <v>0</v>
      </c>
      <c r="V40" s="33">
        <f t="shared" si="7"/>
        <v>0</v>
      </c>
      <c r="W40" s="33">
        <f t="shared" si="7"/>
        <v>0</v>
      </c>
      <c r="X40" s="33">
        <f t="shared" si="7"/>
        <v>0</v>
      </c>
      <c r="Y40" s="33">
        <f t="shared" si="7"/>
        <v>4</v>
      </c>
      <c r="Z40" s="33">
        <f t="shared" si="7"/>
        <v>0</v>
      </c>
      <c r="AA40" s="33">
        <f t="shared" si="7"/>
        <v>0</v>
      </c>
      <c r="AB40" s="33">
        <f t="shared" si="7"/>
        <v>0</v>
      </c>
      <c r="AC40" s="33">
        <f t="shared" si="7"/>
        <v>0</v>
      </c>
      <c r="AD40" s="33">
        <f t="shared" si="7"/>
        <v>0</v>
      </c>
      <c r="AE40" s="33">
        <f t="shared" si="7"/>
        <v>0</v>
      </c>
      <c r="AF40" s="33">
        <f t="shared" si="7"/>
        <v>0</v>
      </c>
      <c r="AG40" s="33">
        <f t="shared" si="7"/>
        <v>0</v>
      </c>
      <c r="AH40" s="33">
        <f t="shared" si="7"/>
        <v>0</v>
      </c>
      <c r="AI40" s="33">
        <f t="shared" si="7"/>
        <v>0</v>
      </c>
      <c r="AJ40" s="33">
        <f>SUM(AJ27:AJ39)</f>
        <v>225</v>
      </c>
      <c r="AK40" s="33">
        <f t="shared" si="7"/>
        <v>19</v>
      </c>
      <c r="AL40" s="33">
        <f t="shared" si="7"/>
        <v>0</v>
      </c>
    </row>
    <row r="41" spans="1:38" s="40" customFormat="1" ht="15">
      <c r="A41" s="109" t="s">
        <v>53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38" s="46" customFormat="1" ht="21.75" customHeight="1">
      <c r="A42" s="17">
        <v>26</v>
      </c>
      <c r="B42" s="42" t="s">
        <v>58</v>
      </c>
      <c r="C42" s="20"/>
      <c r="D42" s="19">
        <v>2</v>
      </c>
      <c r="E42" s="19"/>
      <c r="F42" s="21"/>
      <c r="G42" s="21"/>
      <c r="H42" s="21"/>
      <c r="I42" s="21"/>
      <c r="J42" s="21"/>
      <c r="K42" s="22"/>
      <c r="L42" s="22"/>
      <c r="M42" s="22">
        <v>15</v>
      </c>
      <c r="N42" s="22"/>
      <c r="O42" s="22">
        <v>1</v>
      </c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43"/>
      <c r="AA42" s="43"/>
      <c r="AB42" s="43">
        <v>90</v>
      </c>
      <c r="AC42" s="43"/>
      <c r="AD42" s="43">
        <v>5</v>
      </c>
      <c r="AE42" s="44"/>
      <c r="AF42" s="44"/>
      <c r="AG42" s="44">
        <v>90</v>
      </c>
      <c r="AH42" s="44"/>
      <c r="AI42" s="44">
        <v>5</v>
      </c>
      <c r="AJ42" s="19">
        <f>F42+G42+H42+I42+K42+L42+N42+M42+P42+Q42+R42+S42+U42+V42+W42+X42</f>
        <v>15</v>
      </c>
      <c r="AK42" s="19">
        <f aca="true" t="shared" si="8" ref="AK42:AK52">J42+O42+T42+Y42</f>
        <v>1</v>
      </c>
      <c r="AL42" s="45"/>
    </row>
    <row r="43" spans="1:38" s="46" customFormat="1" ht="37.5" customHeight="1">
      <c r="A43" s="17">
        <v>27</v>
      </c>
      <c r="B43" s="42" t="s">
        <v>69</v>
      </c>
      <c r="C43" s="20"/>
      <c r="D43" s="19">
        <v>2</v>
      </c>
      <c r="E43" s="19"/>
      <c r="F43" s="21"/>
      <c r="G43" s="21"/>
      <c r="H43" s="21"/>
      <c r="I43" s="21"/>
      <c r="J43" s="21"/>
      <c r="K43" s="22"/>
      <c r="L43" s="22"/>
      <c r="M43" s="22">
        <v>15</v>
      </c>
      <c r="N43" s="22"/>
      <c r="O43" s="22">
        <v>1</v>
      </c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43"/>
      <c r="AA43" s="43"/>
      <c r="AB43" s="43"/>
      <c r="AC43" s="43"/>
      <c r="AD43" s="43"/>
      <c r="AE43" s="44"/>
      <c r="AF43" s="44"/>
      <c r="AG43" s="44"/>
      <c r="AH43" s="44"/>
      <c r="AI43" s="44"/>
      <c r="AJ43" s="19">
        <f>F43+G43+H43+I43+K43+L43+N43+M43+P43+Q43+R43+S43+U43+V43+W43+X43</f>
        <v>15</v>
      </c>
      <c r="AK43" s="19">
        <f t="shared" si="8"/>
        <v>1</v>
      </c>
      <c r="AL43" s="45"/>
    </row>
    <row r="44" spans="1:38" s="46" customFormat="1" ht="19.5" customHeight="1">
      <c r="A44" s="17">
        <v>28</v>
      </c>
      <c r="B44" s="42" t="s">
        <v>44</v>
      </c>
      <c r="C44" s="20"/>
      <c r="D44" s="19">
        <v>1</v>
      </c>
      <c r="E44" s="19"/>
      <c r="F44" s="21"/>
      <c r="G44" s="21"/>
      <c r="H44" s="21">
        <v>30</v>
      </c>
      <c r="I44" s="21"/>
      <c r="J44" s="21">
        <v>2</v>
      </c>
      <c r="K44" s="22"/>
      <c r="L44" s="22"/>
      <c r="M44" s="22"/>
      <c r="N44" s="22"/>
      <c r="O44" s="22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43"/>
      <c r="AA44" s="43"/>
      <c r="AB44" s="43"/>
      <c r="AC44" s="43"/>
      <c r="AD44" s="43"/>
      <c r="AE44" s="44"/>
      <c r="AF44" s="44"/>
      <c r="AG44" s="44"/>
      <c r="AH44" s="44"/>
      <c r="AI44" s="44"/>
      <c r="AJ44" s="19">
        <f>SUM(F44:I44)+SUM(K44:N44)+SUM(P44:S44)+SUM(U44:X44)</f>
        <v>30</v>
      </c>
      <c r="AK44" s="19">
        <f>J44+O44+T44+Y4</f>
        <v>2</v>
      </c>
      <c r="AL44" s="45"/>
    </row>
    <row r="45" spans="1:38" s="46" customFormat="1" ht="27.75" customHeight="1">
      <c r="A45" s="17">
        <v>29</v>
      </c>
      <c r="B45" s="42" t="s">
        <v>45</v>
      </c>
      <c r="C45" s="20"/>
      <c r="D45" s="19">
        <v>3</v>
      </c>
      <c r="E45" s="19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3"/>
      <c r="Q45" s="23"/>
      <c r="R45" s="23">
        <v>30</v>
      </c>
      <c r="S45" s="23"/>
      <c r="T45" s="23">
        <v>2</v>
      </c>
      <c r="U45" s="24"/>
      <c r="V45" s="24"/>
      <c r="W45" s="24"/>
      <c r="X45" s="24"/>
      <c r="Y45" s="24"/>
      <c r="Z45" s="43"/>
      <c r="AA45" s="43"/>
      <c r="AB45" s="43"/>
      <c r="AC45" s="43"/>
      <c r="AD45" s="43"/>
      <c r="AE45" s="44"/>
      <c r="AF45" s="44"/>
      <c r="AG45" s="44"/>
      <c r="AH45" s="44"/>
      <c r="AI45" s="44"/>
      <c r="AJ45" s="19">
        <f>F45+G45+H45+I45+K45+L45+N45+M45+P45+Q45+R45+S45+U45+V45+W45+X45</f>
        <v>30</v>
      </c>
      <c r="AK45" s="19">
        <f t="shared" si="8"/>
        <v>2</v>
      </c>
      <c r="AL45" s="45"/>
    </row>
    <row r="46" spans="1:38" s="46" customFormat="1" ht="27.75" customHeight="1">
      <c r="A46" s="17">
        <v>30</v>
      </c>
      <c r="B46" s="42" t="s">
        <v>81</v>
      </c>
      <c r="C46" s="20"/>
      <c r="D46" s="19">
        <v>1</v>
      </c>
      <c r="E46" s="19"/>
      <c r="F46" s="21"/>
      <c r="G46" s="21"/>
      <c r="H46" s="21"/>
      <c r="I46" s="21"/>
      <c r="J46" s="21"/>
      <c r="K46" s="22"/>
      <c r="L46" s="22"/>
      <c r="M46" s="22"/>
      <c r="N46" s="22"/>
      <c r="O46" s="22"/>
      <c r="P46" s="23"/>
      <c r="Q46" s="23"/>
      <c r="R46" s="23">
        <v>30</v>
      </c>
      <c r="S46" s="23"/>
      <c r="T46" s="23">
        <v>2</v>
      </c>
      <c r="U46" s="24"/>
      <c r="V46" s="24"/>
      <c r="W46" s="24"/>
      <c r="X46" s="24"/>
      <c r="Y46" s="24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19">
        <f>SUM(F46:I46)+SUM(K46:N46)+SUM(P46:S46)+SUM(U46:X46)</f>
        <v>30</v>
      </c>
      <c r="AK46" s="19">
        <f>J46+O46+T46+Y46</f>
        <v>2</v>
      </c>
      <c r="AL46" s="45"/>
    </row>
    <row r="47" spans="1:38" s="46" customFormat="1" ht="27.75" customHeight="1">
      <c r="A47" s="17">
        <v>31</v>
      </c>
      <c r="B47" s="42" t="s">
        <v>71</v>
      </c>
      <c r="C47" s="20"/>
      <c r="D47" s="19">
        <v>2</v>
      </c>
      <c r="E47" s="19"/>
      <c r="F47" s="21"/>
      <c r="G47" s="21"/>
      <c r="H47" s="21"/>
      <c r="I47" s="21"/>
      <c r="J47" s="21"/>
      <c r="K47" s="22"/>
      <c r="L47" s="22"/>
      <c r="M47" s="22">
        <v>20</v>
      </c>
      <c r="N47" s="22"/>
      <c r="O47" s="22">
        <v>1</v>
      </c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43"/>
      <c r="AA47" s="43"/>
      <c r="AB47" s="43"/>
      <c r="AC47" s="43"/>
      <c r="AD47" s="43"/>
      <c r="AE47" s="44"/>
      <c r="AF47" s="44"/>
      <c r="AG47" s="44"/>
      <c r="AH47" s="44"/>
      <c r="AI47" s="44"/>
      <c r="AJ47" s="19">
        <f>SUM(F47:I47)+SUM(K47:N47)+SUM(P47:S47)+SUM(U47:X47)</f>
        <v>20</v>
      </c>
      <c r="AK47" s="19">
        <f>J47+O47+T47+Y47</f>
        <v>1</v>
      </c>
      <c r="AL47" s="45"/>
    </row>
    <row r="48" spans="1:38" ht="32.25" customHeight="1">
      <c r="A48" s="17">
        <v>32</v>
      </c>
      <c r="B48" s="47" t="s">
        <v>72</v>
      </c>
      <c r="C48" s="20"/>
      <c r="D48" s="19">
        <v>3</v>
      </c>
      <c r="E48" s="19"/>
      <c r="F48" s="21"/>
      <c r="G48" s="21"/>
      <c r="H48" s="21">
        <v>25</v>
      </c>
      <c r="I48" s="21"/>
      <c r="J48" s="21">
        <v>2</v>
      </c>
      <c r="K48" s="22"/>
      <c r="L48" s="22"/>
      <c r="M48" s="22"/>
      <c r="N48" s="22"/>
      <c r="O48" s="22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5"/>
      <c r="AA48" s="25"/>
      <c r="AB48" s="25"/>
      <c r="AC48" s="25"/>
      <c r="AD48" s="25"/>
      <c r="AE48" s="26"/>
      <c r="AF48" s="26"/>
      <c r="AG48" s="26"/>
      <c r="AH48" s="26"/>
      <c r="AI48" s="26"/>
      <c r="AJ48" s="19">
        <f>F48+G48+H48+I48+K48+L48+N48+M48+P48+Q48+R48+S48+U48+V48+W48+X48</f>
        <v>25</v>
      </c>
      <c r="AK48" s="19">
        <f t="shared" si="8"/>
        <v>2</v>
      </c>
      <c r="AL48" s="8"/>
    </row>
    <row r="49" spans="1:38" ht="31.5" customHeight="1">
      <c r="A49" s="48">
        <v>33</v>
      </c>
      <c r="B49" s="49" t="s">
        <v>73</v>
      </c>
      <c r="C49" s="50"/>
      <c r="D49" s="76">
        <v>1</v>
      </c>
      <c r="E49" s="51"/>
      <c r="F49" s="75"/>
      <c r="G49" s="75"/>
      <c r="H49" s="75">
        <v>20</v>
      </c>
      <c r="I49" s="75"/>
      <c r="J49" s="75">
        <v>1</v>
      </c>
      <c r="K49" s="52"/>
      <c r="L49" s="52"/>
      <c r="M49" s="52"/>
      <c r="N49" s="52"/>
      <c r="O49" s="52"/>
      <c r="P49" s="53"/>
      <c r="Q49" s="53"/>
      <c r="R49" s="53"/>
      <c r="S49" s="53"/>
      <c r="T49" s="53"/>
      <c r="U49" s="54"/>
      <c r="V49" s="54"/>
      <c r="W49" s="54"/>
      <c r="X49" s="54"/>
      <c r="Y49" s="54"/>
      <c r="Z49" s="55"/>
      <c r="AA49" s="55"/>
      <c r="AB49" s="55"/>
      <c r="AC49" s="55"/>
      <c r="AD49" s="55"/>
      <c r="AE49" s="56"/>
      <c r="AF49" s="56"/>
      <c r="AG49" s="56"/>
      <c r="AH49" s="56"/>
      <c r="AI49" s="56"/>
      <c r="AJ49" s="19">
        <f>F49+G49+H49+I49+K49+L49+N49+M49+P49+Q49+R49+S49+U49+V49+W49+X49</f>
        <v>20</v>
      </c>
      <c r="AK49" s="19">
        <f t="shared" si="8"/>
        <v>1</v>
      </c>
      <c r="AL49" s="57"/>
    </row>
    <row r="50" spans="1:38" ht="32.25" customHeight="1">
      <c r="A50" s="48">
        <v>34</v>
      </c>
      <c r="B50" s="88" t="s">
        <v>80</v>
      </c>
      <c r="C50" s="50"/>
      <c r="D50" s="76">
        <v>3</v>
      </c>
      <c r="E50" s="51"/>
      <c r="F50" s="75"/>
      <c r="G50" s="75"/>
      <c r="H50" s="75"/>
      <c r="I50" s="75"/>
      <c r="J50" s="75"/>
      <c r="K50" s="52"/>
      <c r="L50" s="52"/>
      <c r="M50" s="52"/>
      <c r="N50" s="52"/>
      <c r="O50" s="52"/>
      <c r="P50" s="53"/>
      <c r="Q50" s="53"/>
      <c r="R50" s="53">
        <v>30</v>
      </c>
      <c r="S50" s="53"/>
      <c r="T50" s="53">
        <v>2</v>
      </c>
      <c r="U50" s="54"/>
      <c r="V50" s="54"/>
      <c r="W50" s="54"/>
      <c r="X50" s="54"/>
      <c r="Y50" s="54"/>
      <c r="Z50" s="55"/>
      <c r="AA50" s="55"/>
      <c r="AB50" s="55"/>
      <c r="AC50" s="55"/>
      <c r="AD50" s="55"/>
      <c r="AE50" s="56"/>
      <c r="AF50" s="56"/>
      <c r="AG50" s="56"/>
      <c r="AH50" s="56"/>
      <c r="AI50" s="56"/>
      <c r="AJ50" s="19">
        <f>SUM(F50:I50)+SUM(K50:N50)+SUM(P50:S50)+SUM(U50:X50)</f>
        <v>30</v>
      </c>
      <c r="AK50" s="19">
        <f>J50+O50+T50+Y50</f>
        <v>2</v>
      </c>
      <c r="AL50" s="57"/>
    </row>
    <row r="51" spans="1:38" ht="21" customHeight="1">
      <c r="A51" s="48">
        <v>35</v>
      </c>
      <c r="B51" s="49" t="s">
        <v>46</v>
      </c>
      <c r="C51" s="50"/>
      <c r="D51" s="76">
        <v>1</v>
      </c>
      <c r="E51" s="51"/>
      <c r="F51" s="75"/>
      <c r="G51" s="75"/>
      <c r="H51" s="75">
        <v>10</v>
      </c>
      <c r="I51" s="75"/>
      <c r="J51" s="75">
        <v>1</v>
      </c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4"/>
      <c r="V51" s="54"/>
      <c r="W51" s="54"/>
      <c r="X51" s="54"/>
      <c r="Y51" s="54"/>
      <c r="Z51" s="55"/>
      <c r="AA51" s="55"/>
      <c r="AB51" s="55"/>
      <c r="AC51" s="55"/>
      <c r="AD51" s="55"/>
      <c r="AE51" s="56"/>
      <c r="AF51" s="56"/>
      <c r="AG51" s="56"/>
      <c r="AH51" s="56"/>
      <c r="AI51" s="56"/>
      <c r="AJ51" s="19">
        <f>SUM(F51:I51)+SUM(K51:N51)+SUM(P51:S51)+SUM(U51:X51)</f>
        <v>10</v>
      </c>
      <c r="AK51" s="19">
        <f>J51+O51+T51+Y51</f>
        <v>1</v>
      </c>
      <c r="AL51" s="57"/>
    </row>
    <row r="52" spans="1:38" s="46" customFormat="1" ht="26.25" customHeight="1">
      <c r="A52" s="17">
        <v>36</v>
      </c>
      <c r="B52" s="18" t="s">
        <v>38</v>
      </c>
      <c r="C52" s="20"/>
      <c r="D52" s="19"/>
      <c r="E52" s="19">
        <v>4</v>
      </c>
      <c r="F52" s="21"/>
      <c r="G52" s="21"/>
      <c r="H52" s="21"/>
      <c r="I52" s="21"/>
      <c r="J52" s="21"/>
      <c r="K52" s="22"/>
      <c r="L52" s="22"/>
      <c r="M52" s="22"/>
      <c r="N52" s="22"/>
      <c r="O52" s="22"/>
      <c r="P52" s="58"/>
      <c r="Q52" s="58"/>
      <c r="R52" s="58"/>
      <c r="S52" s="58"/>
      <c r="T52" s="58"/>
      <c r="U52" s="59"/>
      <c r="V52" s="59"/>
      <c r="W52" s="59"/>
      <c r="X52" s="59"/>
      <c r="Y52" s="24">
        <v>4</v>
      </c>
      <c r="Z52" s="43"/>
      <c r="AA52" s="43"/>
      <c r="AB52" s="43"/>
      <c r="AC52" s="43"/>
      <c r="AD52" s="43"/>
      <c r="AE52" s="44"/>
      <c r="AF52" s="44"/>
      <c r="AG52" s="44"/>
      <c r="AH52" s="44"/>
      <c r="AI52" s="44"/>
      <c r="AJ52" s="19">
        <f>SUM(F52:I52)+SUM(K52:N52)+SUM(P52:S52)+SUM(U52:X52)</f>
        <v>0</v>
      </c>
      <c r="AK52" s="19">
        <f t="shared" si="8"/>
        <v>4</v>
      </c>
      <c r="AL52" s="45"/>
    </row>
    <row r="53" spans="1:38" ht="15">
      <c r="A53" s="114" t="s">
        <v>33</v>
      </c>
      <c r="B53" s="114"/>
      <c r="C53" s="60"/>
      <c r="D53" s="60"/>
      <c r="E53" s="60"/>
      <c r="F53" s="61">
        <f>SUM(U46)</f>
        <v>0</v>
      </c>
      <c r="G53" s="61">
        <f>SUM(G49:G52)</f>
        <v>0</v>
      </c>
      <c r="H53" s="61">
        <f aca="true" t="shared" si="9" ref="H53:O53">SUM(H42:H52)</f>
        <v>85</v>
      </c>
      <c r="I53" s="61">
        <f t="shared" si="9"/>
        <v>0</v>
      </c>
      <c r="J53" s="61">
        <f t="shared" si="9"/>
        <v>6</v>
      </c>
      <c r="K53" s="62">
        <f t="shared" si="9"/>
        <v>0</v>
      </c>
      <c r="L53" s="62">
        <f t="shared" si="9"/>
        <v>0</v>
      </c>
      <c r="M53" s="62">
        <f t="shared" si="9"/>
        <v>50</v>
      </c>
      <c r="N53" s="62">
        <f t="shared" si="9"/>
        <v>0</v>
      </c>
      <c r="O53" s="62">
        <f t="shared" si="9"/>
        <v>3</v>
      </c>
      <c r="P53" s="63">
        <f>SUM(P45:P52)</f>
        <v>0</v>
      </c>
      <c r="Q53" s="63">
        <f>SUM(Q45:Q52)</f>
        <v>0</v>
      </c>
      <c r="R53" s="63">
        <f>SUM(R45:R52)</f>
        <v>90</v>
      </c>
      <c r="S53" s="63">
        <f>SUM(S45:S52)</f>
        <v>0</v>
      </c>
      <c r="T53" s="63">
        <f>SUM(T45:T52)</f>
        <v>6</v>
      </c>
      <c r="U53" s="64">
        <f>SUM(U52)</f>
        <v>0</v>
      </c>
      <c r="V53" s="64">
        <f>SUM(V52)</f>
        <v>0</v>
      </c>
      <c r="W53" s="65">
        <f>W42+W43+W44+W45+W46+W47+W48+W49+W50+W51+W52</f>
        <v>0</v>
      </c>
      <c r="X53" s="64">
        <f>SUM(X52)</f>
        <v>0</v>
      </c>
      <c r="Y53" s="64">
        <f>SUM(Y48:Y52)</f>
        <v>4</v>
      </c>
      <c r="Z53" s="66" t="e">
        <f>SUM(#REF!)</f>
        <v>#REF!</v>
      </c>
      <c r="AA53" s="66" t="e">
        <f>SUM(#REF!)</f>
        <v>#REF!</v>
      </c>
      <c r="AB53" s="66" t="e">
        <f>SUM(#REF!)</f>
        <v>#REF!</v>
      </c>
      <c r="AC53" s="66" t="e">
        <f>SUM(#REF!)</f>
        <v>#REF!</v>
      </c>
      <c r="AD53" s="66" t="e">
        <f>SUM(#REF!)</f>
        <v>#REF!</v>
      </c>
      <c r="AE53" s="67" t="e">
        <f>SUM(#REF!)</f>
        <v>#REF!</v>
      </c>
      <c r="AF53" s="67" t="e">
        <f>SUM(#REF!)</f>
        <v>#REF!</v>
      </c>
      <c r="AG53" s="67" t="e">
        <f>SUM(#REF!)</f>
        <v>#REF!</v>
      </c>
      <c r="AH53" s="67" t="e">
        <f>SUM(#REF!)</f>
        <v>#REF!</v>
      </c>
      <c r="AI53" s="67" t="e">
        <f>SUM(#REF!)</f>
        <v>#REF!</v>
      </c>
      <c r="AJ53" s="60">
        <f>SUM(AJ42:AJ52)</f>
        <v>225</v>
      </c>
      <c r="AK53" s="60">
        <f>SUM(AK42:AK52)</f>
        <v>19</v>
      </c>
      <c r="AL53" s="60"/>
    </row>
    <row r="54" spans="1:38" ht="30.75" customHeight="1">
      <c r="A54" s="115" t="s">
        <v>51</v>
      </c>
      <c r="B54" s="116"/>
      <c r="C54" s="60"/>
      <c r="D54" s="60"/>
      <c r="E54" s="60"/>
      <c r="F54" s="61">
        <f>F22+F25+F40</f>
        <v>120</v>
      </c>
      <c r="G54" s="61">
        <f aca="true" t="shared" si="10" ref="G54:Y54">G22+G25+G40</f>
        <v>0</v>
      </c>
      <c r="H54" s="61">
        <f t="shared" si="10"/>
        <v>180</v>
      </c>
      <c r="I54" s="61">
        <f t="shared" si="10"/>
        <v>30</v>
      </c>
      <c r="J54" s="61">
        <f t="shared" si="10"/>
        <v>30</v>
      </c>
      <c r="K54" s="62">
        <f t="shared" si="10"/>
        <v>135</v>
      </c>
      <c r="L54" s="62">
        <f t="shared" si="10"/>
        <v>0</v>
      </c>
      <c r="M54" s="62">
        <f t="shared" si="10"/>
        <v>140</v>
      </c>
      <c r="N54" s="62">
        <f t="shared" si="10"/>
        <v>30</v>
      </c>
      <c r="O54" s="62">
        <f t="shared" si="10"/>
        <v>30</v>
      </c>
      <c r="P54" s="63">
        <f t="shared" si="10"/>
        <v>20</v>
      </c>
      <c r="Q54" s="63">
        <f t="shared" si="10"/>
        <v>0</v>
      </c>
      <c r="R54" s="63">
        <f t="shared" si="10"/>
        <v>145</v>
      </c>
      <c r="S54" s="63">
        <f t="shared" si="10"/>
        <v>30</v>
      </c>
      <c r="T54" s="63">
        <f t="shared" si="10"/>
        <v>30</v>
      </c>
      <c r="U54" s="64">
        <f t="shared" si="10"/>
        <v>0</v>
      </c>
      <c r="V54" s="64">
        <f t="shared" si="10"/>
        <v>0</v>
      </c>
      <c r="W54" s="65">
        <f t="shared" si="10"/>
        <v>30</v>
      </c>
      <c r="X54" s="64">
        <f t="shared" si="10"/>
        <v>30</v>
      </c>
      <c r="Y54" s="64">
        <f t="shared" si="10"/>
        <v>30</v>
      </c>
      <c r="Z54" s="66"/>
      <c r="AA54" s="66"/>
      <c r="AB54" s="66"/>
      <c r="AC54" s="66"/>
      <c r="AD54" s="66"/>
      <c r="AE54" s="67"/>
      <c r="AF54" s="67"/>
      <c r="AG54" s="67"/>
      <c r="AH54" s="67"/>
      <c r="AI54" s="67"/>
      <c r="AJ54" s="60">
        <f>AJ22+AJ25+AJ40</f>
        <v>890</v>
      </c>
      <c r="AK54" s="60">
        <f>AK22+AK25+AK40</f>
        <v>120</v>
      </c>
      <c r="AL54" s="60"/>
    </row>
    <row r="55" spans="1:38" ht="27" customHeight="1">
      <c r="A55" s="117" t="s">
        <v>52</v>
      </c>
      <c r="B55" s="117"/>
      <c r="C55" s="20"/>
      <c r="D55" s="20"/>
      <c r="E55" s="20"/>
      <c r="F55" s="33">
        <f>SUM(F22+F25+F53)</f>
        <v>120</v>
      </c>
      <c r="G55" s="33">
        <f>SUM(G22+G25+G53)</f>
        <v>0</v>
      </c>
      <c r="H55" s="33">
        <f>SUM(H22+H25+H53)</f>
        <v>175</v>
      </c>
      <c r="I55" s="33">
        <f>SUM(I22+I25+I53)</f>
        <v>30</v>
      </c>
      <c r="J55" s="33">
        <f>J53+J25+J22</f>
        <v>30</v>
      </c>
      <c r="K55" s="34">
        <f>SUM(K22+K25+K53)</f>
        <v>135</v>
      </c>
      <c r="L55" s="34">
        <f>SUM(L22+L25+L53)</f>
        <v>0</v>
      </c>
      <c r="M55" s="34">
        <f>SUM(M22+M25+M53)</f>
        <v>140</v>
      </c>
      <c r="N55" s="34">
        <f>SUM(N22+N25+N53)</f>
        <v>30</v>
      </c>
      <c r="O55" s="34">
        <f>O53+O22+O25</f>
        <v>30</v>
      </c>
      <c r="P55" s="35">
        <f>SUM(P22+P25+P53)</f>
        <v>20</v>
      </c>
      <c r="Q55" s="35">
        <f>SUM(Q22+Q25+Q53)</f>
        <v>0</v>
      </c>
      <c r="R55" s="35">
        <f>SUM(R22+R25+R53)</f>
        <v>150</v>
      </c>
      <c r="S55" s="35">
        <f>SUM(S22+S25+S53)</f>
        <v>30</v>
      </c>
      <c r="T55" s="35">
        <f>T53+T22+T25</f>
        <v>30</v>
      </c>
      <c r="U55" s="36">
        <f>U53+U22+U25</f>
        <v>0</v>
      </c>
      <c r="V55" s="36">
        <f>V53+V22+V25</f>
        <v>0</v>
      </c>
      <c r="W55" s="68">
        <f>W53+W22+W25</f>
        <v>30</v>
      </c>
      <c r="X55" s="36">
        <f>SUM(X22+X25+X53)</f>
        <v>30</v>
      </c>
      <c r="Y55" s="36">
        <f>SUM(Y22+Y25+Y53)</f>
        <v>30</v>
      </c>
      <c r="Z55" s="37">
        <f aca="true" t="shared" si="11" ref="Z55:AI55">SUM(Z42:Z49)</f>
        <v>0</v>
      </c>
      <c r="AA55" s="37">
        <f t="shared" si="11"/>
        <v>0</v>
      </c>
      <c r="AB55" s="37">
        <f t="shared" si="11"/>
        <v>90</v>
      </c>
      <c r="AC55" s="37">
        <f t="shared" si="11"/>
        <v>0</v>
      </c>
      <c r="AD55" s="37">
        <f t="shared" si="11"/>
        <v>5</v>
      </c>
      <c r="AE55" s="38">
        <f t="shared" si="11"/>
        <v>0</v>
      </c>
      <c r="AF55" s="38">
        <f t="shared" si="11"/>
        <v>0</v>
      </c>
      <c r="AG55" s="38">
        <f t="shared" si="11"/>
        <v>90</v>
      </c>
      <c r="AH55" s="38">
        <f t="shared" si="11"/>
        <v>0</v>
      </c>
      <c r="AI55" s="38">
        <f t="shared" si="11"/>
        <v>5</v>
      </c>
      <c r="AJ55" s="20">
        <f>AJ22+AJ25+AJ53</f>
        <v>890</v>
      </c>
      <c r="AK55" s="20">
        <f>SUM(AK22+AK25+AK53)</f>
        <v>120</v>
      </c>
      <c r="AL55" s="39"/>
    </row>
    <row r="56" spans="1:38" ht="15">
      <c r="A56" s="4"/>
      <c r="B56" s="69"/>
      <c r="C56" s="7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5.75" customHeight="1">
      <c r="A57" s="4"/>
      <c r="B57" s="92" t="s">
        <v>34</v>
      </c>
      <c r="C57" s="92"/>
      <c r="D57" s="92"/>
      <c r="E57" s="92"/>
      <c r="F57" s="92"/>
      <c r="G57" s="92"/>
      <c r="H57" s="92"/>
      <c r="I57" s="92"/>
      <c r="J57" s="92"/>
      <c r="K57" s="9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5"/>
    </row>
    <row r="58" spans="1:38" ht="15.75" customHeight="1">
      <c r="A58" s="4"/>
      <c r="B58" s="92" t="s">
        <v>35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:38" ht="18" customHeight="1">
      <c r="A59" s="4"/>
      <c r="B59" s="92" t="s">
        <v>36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:38" ht="14.25" customHeight="1">
      <c r="A60" s="4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</row>
    <row r="61" spans="1:38" ht="15" customHeight="1">
      <c r="A61" s="4"/>
      <c r="B61" s="111" t="s">
        <v>40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</row>
    <row r="62" spans="1:38" ht="15.75" customHeight="1">
      <c r="A62" s="4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</row>
    <row r="63" spans="1:38" ht="37.5" customHeight="1">
      <c r="A63" s="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</row>
    <row r="64" ht="32.25" customHeight="1"/>
  </sheetData>
  <sheetProtection selectLockedCells="1" selectUnlockedCells="1"/>
  <mergeCells count="40">
    <mergeCell ref="B59:AL59"/>
    <mergeCell ref="B60:AL60"/>
    <mergeCell ref="B61:AL61"/>
    <mergeCell ref="B62:AL62"/>
    <mergeCell ref="B63:AL63"/>
    <mergeCell ref="A41:AL41"/>
    <mergeCell ref="A53:B53"/>
    <mergeCell ref="A54:B54"/>
    <mergeCell ref="A55:B55"/>
    <mergeCell ref="B57:K57"/>
    <mergeCell ref="B58:AL58"/>
    <mergeCell ref="A10:AL10"/>
    <mergeCell ref="A22:B22"/>
    <mergeCell ref="A23:AL23"/>
    <mergeCell ref="A25:B25"/>
    <mergeCell ref="A26:AL26"/>
    <mergeCell ref="A40:B40"/>
    <mergeCell ref="AJ7:AJ9"/>
    <mergeCell ref="AK7:AK9"/>
    <mergeCell ref="AL7:AL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L1"/>
    <mergeCell ref="B2:J2"/>
    <mergeCell ref="B5:J5"/>
    <mergeCell ref="M5:AB5"/>
    <mergeCell ref="A6:E6"/>
    <mergeCell ref="F6:AL6"/>
    <mergeCell ref="F3:AK3"/>
    <mergeCell ref="F4:AL4"/>
  </mergeCells>
  <printOptions horizontalCentered="1"/>
  <pageMargins left="0.5118110236220472" right="0.5118110236220472" top="0.5511811023622047" bottom="0.5511811023622047" header="0.5118110236220472" footer="0.5118110236220472"/>
  <pageSetup horizontalDpi="600" verticalDpi="600" orientation="landscape" paperSize="9" scale="70" r:id="rId1"/>
  <headerFooter alignWithMargins="0"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6">
      <selection activeCell="O7" sqref="O7"/>
    </sheetView>
  </sheetViews>
  <sheetFormatPr defaultColWidth="9.140625" defaultRowHeight="15"/>
  <cols>
    <col min="1" max="1" width="28.7109375" style="0" customWidth="1"/>
  </cols>
  <sheetData>
    <row r="2" spans="1:6" ht="15">
      <c r="A2" s="80"/>
      <c r="B2" s="80"/>
      <c r="C2" s="80"/>
      <c r="D2" s="80" t="s">
        <v>75</v>
      </c>
      <c r="E2" s="80" t="s">
        <v>76</v>
      </c>
      <c r="F2" s="80" t="s">
        <v>77</v>
      </c>
    </row>
    <row r="3" spans="1:6" ht="15">
      <c r="A3" s="79" t="s">
        <v>39</v>
      </c>
      <c r="B3" s="80">
        <v>120</v>
      </c>
      <c r="C3" s="80"/>
      <c r="D3" s="80"/>
      <c r="E3" s="80"/>
      <c r="F3" s="80"/>
    </row>
    <row r="4" spans="1:6" ht="25.5">
      <c r="A4" s="81" t="s">
        <v>26</v>
      </c>
      <c r="B4" s="80">
        <v>30</v>
      </c>
      <c r="C4" s="80"/>
      <c r="D4" s="80"/>
      <c r="E4" s="80">
        <v>30</v>
      </c>
      <c r="F4" s="80"/>
    </row>
    <row r="5" spans="1:6" ht="25.5">
      <c r="A5" s="81" t="s">
        <v>27</v>
      </c>
      <c r="B5" s="80">
        <v>30</v>
      </c>
      <c r="C5" s="80"/>
      <c r="D5" s="80"/>
      <c r="E5" s="80"/>
      <c r="F5" s="80">
        <v>30</v>
      </c>
    </row>
    <row r="6" spans="1:6" ht="15">
      <c r="A6" s="81" t="s">
        <v>54</v>
      </c>
      <c r="B6" s="80">
        <v>30</v>
      </c>
      <c r="C6" s="80"/>
      <c r="D6" s="80">
        <v>30</v>
      </c>
      <c r="E6" s="80"/>
      <c r="F6" s="80"/>
    </row>
    <row r="7" spans="1:6" ht="15">
      <c r="A7" s="81" t="s">
        <v>28</v>
      </c>
      <c r="B7" s="80">
        <v>30</v>
      </c>
      <c r="C7" s="80"/>
      <c r="D7" s="80"/>
      <c r="E7" s="80"/>
      <c r="F7" s="80">
        <v>30</v>
      </c>
    </row>
    <row r="8" spans="1:6" ht="15">
      <c r="A8" s="81" t="s">
        <v>55</v>
      </c>
      <c r="B8" s="80">
        <v>20</v>
      </c>
      <c r="C8" s="80"/>
      <c r="D8" s="80"/>
      <c r="E8" s="80"/>
      <c r="F8" s="80">
        <v>20</v>
      </c>
    </row>
    <row r="9" spans="1:6" ht="25.5">
      <c r="A9" s="81" t="s">
        <v>29</v>
      </c>
      <c r="B9" s="80">
        <v>30</v>
      </c>
      <c r="C9" s="80"/>
      <c r="D9" s="80"/>
      <c r="E9" s="80">
        <v>30</v>
      </c>
      <c r="F9" s="80"/>
    </row>
    <row r="10" spans="1:6" ht="15">
      <c r="A10" s="82" t="s">
        <v>56</v>
      </c>
      <c r="B10" s="80">
        <v>30</v>
      </c>
      <c r="C10" s="80"/>
      <c r="D10" s="80">
        <v>30</v>
      </c>
      <c r="E10" s="80"/>
      <c r="F10" s="80"/>
    </row>
    <row r="11" spans="1:6" ht="15">
      <c r="A11" s="82" t="s">
        <v>42</v>
      </c>
      <c r="B11" s="80">
        <v>30</v>
      </c>
      <c r="C11" s="80"/>
      <c r="D11" s="80"/>
      <c r="E11" s="80"/>
      <c r="F11" s="80">
        <v>30</v>
      </c>
    </row>
    <row r="12" spans="1:6" ht="15">
      <c r="A12" s="82" t="s">
        <v>43</v>
      </c>
      <c r="B12" s="80">
        <v>30</v>
      </c>
      <c r="C12" s="80"/>
      <c r="D12" s="80"/>
      <c r="E12" s="80">
        <v>30</v>
      </c>
      <c r="F12" s="80"/>
    </row>
    <row r="13" spans="1:6" ht="15">
      <c r="A13" s="81" t="s">
        <v>37</v>
      </c>
      <c r="B13" s="80">
        <v>15</v>
      </c>
      <c r="C13" s="80"/>
      <c r="D13" s="80"/>
      <c r="E13" s="80">
        <v>15</v>
      </c>
      <c r="F13" s="80"/>
    </row>
    <row r="14" spans="1:6" ht="26.25">
      <c r="A14" s="83" t="s">
        <v>32</v>
      </c>
      <c r="B14" s="80">
        <v>270</v>
      </c>
      <c r="C14" s="80"/>
      <c r="D14" s="80">
        <v>270</v>
      </c>
      <c r="E14" s="80"/>
      <c r="F14" s="80"/>
    </row>
    <row r="15" spans="1:6" ht="15">
      <c r="A15" s="83"/>
      <c r="B15" s="80"/>
      <c r="C15" s="80"/>
      <c r="D15" s="84">
        <f>SUM(D4:D14)</f>
        <v>330</v>
      </c>
      <c r="E15" s="84">
        <f>SUM(E4:E14)</f>
        <v>105</v>
      </c>
      <c r="F15" s="84">
        <f>SUM(F4:F14)</f>
        <v>110</v>
      </c>
    </row>
    <row r="16" ht="15">
      <c r="A16" s="77"/>
    </row>
    <row r="17" ht="15">
      <c r="A17" s="77"/>
    </row>
    <row r="18" spans="1:6" ht="15">
      <c r="A18" s="80" t="s">
        <v>78</v>
      </c>
      <c r="B18" s="80"/>
      <c r="C18" s="80"/>
      <c r="D18" s="80" t="s">
        <v>75</v>
      </c>
      <c r="E18" s="80" t="s">
        <v>76</v>
      </c>
      <c r="F18" s="80" t="s">
        <v>77</v>
      </c>
    </row>
    <row r="19" spans="1:6" ht="15">
      <c r="A19" s="79" t="s">
        <v>58</v>
      </c>
      <c r="B19" s="80">
        <v>15</v>
      </c>
      <c r="C19" s="80"/>
      <c r="D19" s="80"/>
      <c r="E19" s="80">
        <v>15</v>
      </c>
      <c r="F19" s="80"/>
    </row>
    <row r="20" spans="1:6" ht="15">
      <c r="A20" s="79" t="s">
        <v>57</v>
      </c>
      <c r="B20" s="80">
        <v>15</v>
      </c>
      <c r="C20" s="80"/>
      <c r="D20" s="80">
        <v>15</v>
      </c>
      <c r="E20" s="80"/>
      <c r="F20" s="80"/>
    </row>
    <row r="21" spans="1:6" ht="15">
      <c r="A21" s="79" t="s">
        <v>59</v>
      </c>
      <c r="B21" s="80">
        <v>15</v>
      </c>
      <c r="C21" s="80"/>
      <c r="D21" s="80"/>
      <c r="E21" s="80"/>
      <c r="F21" s="80">
        <v>15</v>
      </c>
    </row>
    <row r="22" spans="1:6" ht="15">
      <c r="A22" s="79" t="s">
        <v>60</v>
      </c>
      <c r="B22" s="80">
        <v>30</v>
      </c>
      <c r="C22" s="80"/>
      <c r="D22" s="80">
        <v>30</v>
      </c>
      <c r="E22" s="80"/>
      <c r="F22" s="80"/>
    </row>
    <row r="23" spans="1:6" ht="15">
      <c r="A23" s="79" t="s">
        <v>61</v>
      </c>
      <c r="B23" s="80">
        <v>25</v>
      </c>
      <c r="C23" s="80"/>
      <c r="D23" s="80"/>
      <c r="E23" s="80">
        <v>25</v>
      </c>
      <c r="F23" s="80"/>
    </row>
    <row r="24" spans="1:6" ht="15">
      <c r="A24" s="79" t="s">
        <v>62</v>
      </c>
      <c r="B24" s="80">
        <v>15</v>
      </c>
      <c r="C24" s="80"/>
      <c r="D24" s="80">
        <v>15</v>
      </c>
      <c r="E24" s="80"/>
      <c r="F24" s="80"/>
    </row>
    <row r="25" spans="1:6" ht="25.5">
      <c r="A25" s="79" t="s">
        <v>63</v>
      </c>
      <c r="B25" s="80">
        <v>15</v>
      </c>
      <c r="C25" s="80"/>
      <c r="D25" s="80">
        <v>15</v>
      </c>
      <c r="E25" s="80"/>
      <c r="F25" s="80"/>
    </row>
    <row r="26" spans="1:6" ht="25.5">
      <c r="A26" s="79" t="s">
        <v>64</v>
      </c>
      <c r="B26" s="80">
        <v>20</v>
      </c>
      <c r="C26" s="80"/>
      <c r="D26" s="80"/>
      <c r="E26" s="80"/>
      <c r="F26" s="80">
        <v>20</v>
      </c>
    </row>
    <row r="27" spans="1:6" ht="25.5">
      <c r="A27" s="79" t="s">
        <v>65</v>
      </c>
      <c r="B27" s="80">
        <v>30</v>
      </c>
      <c r="C27" s="80"/>
      <c r="D27" s="80"/>
      <c r="E27" s="80"/>
      <c r="F27" s="80">
        <v>30</v>
      </c>
    </row>
    <row r="28" spans="1:6" ht="15">
      <c r="A28" s="79" t="s">
        <v>66</v>
      </c>
      <c r="B28" s="80">
        <v>15</v>
      </c>
      <c r="C28" s="80"/>
      <c r="D28" s="80"/>
      <c r="E28" s="80">
        <v>15</v>
      </c>
      <c r="F28" s="80"/>
    </row>
    <row r="29" spans="1:6" ht="15">
      <c r="A29" s="79" t="s">
        <v>67</v>
      </c>
      <c r="B29" s="80">
        <v>10</v>
      </c>
      <c r="C29" s="80"/>
      <c r="D29" s="80">
        <v>10</v>
      </c>
      <c r="E29" s="80"/>
      <c r="F29" s="80"/>
    </row>
    <row r="30" spans="1:6" ht="25.5">
      <c r="A30" s="79" t="s">
        <v>68</v>
      </c>
      <c r="B30" s="80">
        <v>20</v>
      </c>
      <c r="C30" s="80"/>
      <c r="D30" s="80"/>
      <c r="E30" s="80"/>
      <c r="F30" s="80">
        <v>20</v>
      </c>
    </row>
    <row r="31" spans="1:6" ht="15">
      <c r="A31" s="79"/>
      <c r="B31" s="80"/>
      <c r="C31" s="80"/>
      <c r="D31" s="84">
        <f>SUM(D19:D30)</f>
        <v>85</v>
      </c>
      <c r="E31" s="84">
        <f>SUM(E19:E30)</f>
        <v>55</v>
      </c>
      <c r="F31" s="84">
        <f>SUM(F19:F30)</f>
        <v>85</v>
      </c>
    </row>
    <row r="32" ht="15">
      <c r="A32" s="78"/>
    </row>
    <row r="33" spans="1:6" ht="15">
      <c r="A33" s="80" t="s">
        <v>79</v>
      </c>
      <c r="B33" s="80"/>
      <c r="C33" s="80"/>
      <c r="D33" s="80" t="s">
        <v>75</v>
      </c>
      <c r="E33" s="80" t="s">
        <v>76</v>
      </c>
      <c r="F33" s="80" t="s">
        <v>77</v>
      </c>
    </row>
    <row r="34" spans="1:6" ht="15">
      <c r="A34" s="85" t="s">
        <v>58</v>
      </c>
      <c r="B34" s="80">
        <v>15</v>
      </c>
      <c r="C34" s="80"/>
      <c r="D34" s="80"/>
      <c r="E34" s="80">
        <v>15</v>
      </c>
      <c r="F34" s="80"/>
    </row>
    <row r="35" spans="1:6" ht="26.25">
      <c r="A35" s="85" t="s">
        <v>69</v>
      </c>
      <c r="B35" s="80">
        <v>15</v>
      </c>
      <c r="C35" s="80"/>
      <c r="D35" s="80">
        <v>15</v>
      </c>
      <c r="E35" s="80"/>
      <c r="F35" s="80"/>
    </row>
    <row r="36" spans="1:6" ht="26.25">
      <c r="A36" s="85" t="s">
        <v>44</v>
      </c>
      <c r="B36" s="80">
        <v>30</v>
      </c>
      <c r="C36" s="80"/>
      <c r="D36" s="80"/>
      <c r="E36" s="80">
        <v>30</v>
      </c>
      <c r="F36" s="80"/>
    </row>
    <row r="37" spans="1:6" ht="26.25">
      <c r="A37" s="85" t="s">
        <v>45</v>
      </c>
      <c r="B37" s="80">
        <v>30</v>
      </c>
      <c r="C37" s="80"/>
      <c r="D37" s="80"/>
      <c r="E37" s="80"/>
      <c r="F37" s="80">
        <v>30</v>
      </c>
    </row>
    <row r="38" spans="1:6" ht="15">
      <c r="A38" s="85" t="s">
        <v>70</v>
      </c>
      <c r="B38" s="80">
        <v>30</v>
      </c>
      <c r="C38" s="80"/>
      <c r="D38" s="80"/>
      <c r="E38" s="80">
        <v>30</v>
      </c>
      <c r="F38" s="80"/>
    </row>
    <row r="39" spans="1:6" ht="15">
      <c r="A39" s="85" t="s">
        <v>71</v>
      </c>
      <c r="B39" s="80">
        <v>20</v>
      </c>
      <c r="C39" s="80"/>
      <c r="D39" s="80"/>
      <c r="E39" s="80">
        <v>20</v>
      </c>
      <c r="F39" s="80"/>
    </row>
    <row r="40" spans="1:6" ht="15">
      <c r="A40" s="86" t="s">
        <v>72</v>
      </c>
      <c r="B40" s="80">
        <v>25</v>
      </c>
      <c r="C40" s="80"/>
      <c r="D40" s="80"/>
      <c r="E40" s="80">
        <v>25</v>
      </c>
      <c r="F40" s="80"/>
    </row>
    <row r="41" spans="1:6" ht="26.25">
      <c r="A41" s="87" t="s">
        <v>73</v>
      </c>
      <c r="B41" s="80">
        <v>20</v>
      </c>
      <c r="C41" s="80"/>
      <c r="D41" s="80">
        <v>20</v>
      </c>
      <c r="E41" s="80"/>
      <c r="F41" s="80"/>
    </row>
    <row r="42" spans="1:6" ht="15">
      <c r="A42" s="87" t="s">
        <v>74</v>
      </c>
      <c r="B42" s="80">
        <v>30</v>
      </c>
      <c r="C42" s="80"/>
      <c r="D42" s="80"/>
      <c r="E42" s="80"/>
      <c r="F42" s="80">
        <v>30</v>
      </c>
    </row>
    <row r="43" spans="1:6" ht="15">
      <c r="A43" s="87" t="s">
        <v>46</v>
      </c>
      <c r="B43" s="80">
        <v>10</v>
      </c>
      <c r="C43" s="80"/>
      <c r="D43" s="80">
        <v>10</v>
      </c>
      <c r="E43" s="80"/>
      <c r="F43" s="80"/>
    </row>
    <row r="44" spans="1:6" ht="15">
      <c r="A44" s="80"/>
      <c r="B44" s="80"/>
      <c r="C44" s="80"/>
      <c r="D44" s="84">
        <f>SUM(D34:D43)</f>
        <v>45</v>
      </c>
      <c r="E44" s="84">
        <f>SUM(E34:E43)</f>
        <v>120</v>
      </c>
      <c r="F44" s="84">
        <f>SUM(F34:F43)</f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W-L</dc:creator>
  <cp:keywords/>
  <dc:description/>
  <cp:lastModifiedBy>Katarzyna Wadolowska-Lesner</cp:lastModifiedBy>
  <cp:lastPrinted>2019-06-01T21:58:24Z</cp:lastPrinted>
  <dcterms:created xsi:type="dcterms:W3CDTF">2017-03-04T13:56:31Z</dcterms:created>
  <dcterms:modified xsi:type="dcterms:W3CDTF">2019-09-29T21:53:28Z</dcterms:modified>
  <cp:category/>
  <cp:version/>
  <cp:contentType/>
  <cp:contentStatus/>
</cp:coreProperties>
</file>