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Program studiów - siatki" sheetId="1" r:id="rId1"/>
  </sheets>
  <definedNames>
    <definedName name="_xlnm.Print_Area" localSheetId="0">'Program studiów - siatki'!$A$1:$AM$58</definedName>
  </definedNames>
  <calcPr fullCalcOnLoad="1"/>
</workbook>
</file>

<file path=xl/sharedStrings.xml><?xml version="1.0" encoding="utf-8"?>
<sst xmlns="http://schemas.openxmlformats.org/spreadsheetml/2006/main" count="120" uniqueCount="93">
  <si>
    <t>WYDZIAŁ FILOLOGICZNY</t>
  </si>
  <si>
    <t>Rozkład godzin</t>
  </si>
  <si>
    <t>Lp.</t>
  </si>
  <si>
    <t>Przedmiot</t>
  </si>
  <si>
    <t>kod</t>
  </si>
  <si>
    <t xml:space="preserve">forma zaliczenia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</si>
  <si>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</si>
  <si>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</si>
  <si>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</si>
  <si>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</si>
  <si>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</si>
  <si>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</si>
  <si>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</si>
  <si>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</si>
  <si>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</si>
  <si>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</si>
  <si>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</si>
  <si>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</si>
  <si>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</si>
  <si>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</si>
  <si>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</si>
  <si>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</si>
  <si>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</si>
  <si>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</si>
  <si>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</si>
  <si>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KIERUNKOWYCH</t>
  </si>
  <si>
    <t>1.</t>
  </si>
  <si>
    <t>1, 2, 3, 4</t>
  </si>
  <si>
    <t>2.</t>
  </si>
  <si>
    <t xml:space="preserve">Kierunki i metodologie badań w językoznawstwie </t>
  </si>
  <si>
    <t>3.</t>
  </si>
  <si>
    <t>Kierunki i metodologie badań w literaturoznawstwie</t>
  </si>
  <si>
    <t>4.</t>
  </si>
  <si>
    <t>Socjolingwistyka</t>
  </si>
  <si>
    <t>Kulturowe uwarunkowania komunikacji językowej</t>
  </si>
  <si>
    <t>Najnowsza literatura rosyjska</t>
  </si>
  <si>
    <t>Powieść przełomu XX/XXI wieku</t>
  </si>
  <si>
    <t>Procesy rozwojowe we współczesnym języku rosyjskim</t>
  </si>
  <si>
    <t>Narzędzia informatyczne w lingwistyce</t>
  </si>
  <si>
    <t>Wychowanie fizyczne</t>
  </si>
  <si>
    <t>razem</t>
  </si>
  <si>
    <t>B. PRAKTYCZNA NAUKA JĘZYKA ROSYJSKIEGO</t>
  </si>
  <si>
    <t>12.</t>
  </si>
  <si>
    <t>Praktyczna nauka języka rosyjskiego</t>
  </si>
  <si>
    <t>13.</t>
  </si>
  <si>
    <t>14.</t>
  </si>
  <si>
    <t>15.</t>
  </si>
  <si>
    <t>16.</t>
  </si>
  <si>
    <t>Psychologia</t>
  </si>
  <si>
    <t>Pedagogika</t>
  </si>
  <si>
    <t>Podstawy dydaktyki</t>
  </si>
  <si>
    <t>Metodyka nauczania języków obcych</t>
  </si>
  <si>
    <t>Emisja głosu</t>
  </si>
  <si>
    <t>Praktyka pedagogiczna - 120 godzin praktyki z języka rosyjskiego i 30 godzin praktyki psychologiczno-pedagogicznej</t>
  </si>
  <si>
    <t>razem :</t>
  </si>
  <si>
    <t>Razem - specjalność nauczycielska</t>
  </si>
  <si>
    <t>UWAGI</t>
  </si>
  <si>
    <t>1. W trakcie pierwszego roku studiów studenci zobowiązani są do zaliczenia szkolenia z zakresu BHP i ochrony własności intelektualnej.</t>
  </si>
  <si>
    <t>2. Kursywą oznaczono przedmioty do wyboru</t>
  </si>
  <si>
    <t>17.</t>
  </si>
  <si>
    <t>18.</t>
  </si>
  <si>
    <t>19.</t>
  </si>
  <si>
    <t>20.</t>
  </si>
  <si>
    <t>21.</t>
  </si>
  <si>
    <t>Translatoryka</t>
  </si>
  <si>
    <t>Stylistyka</t>
  </si>
  <si>
    <t xml:space="preserve">Przekład naukowy </t>
  </si>
  <si>
    <t xml:space="preserve">Przekład literacki </t>
  </si>
  <si>
    <t xml:space="preserve">Przekład tekstów medialnych </t>
  </si>
  <si>
    <t>Przekład prawniczy (warsztaty)</t>
  </si>
  <si>
    <t xml:space="preserve">Przekład ustny symultaniczny </t>
  </si>
  <si>
    <t xml:space="preserve">Przekład audiowizualny </t>
  </si>
  <si>
    <t>23.</t>
  </si>
  <si>
    <t>24.</t>
  </si>
  <si>
    <t>25.</t>
  </si>
  <si>
    <t>26.</t>
  </si>
  <si>
    <t>27.</t>
  </si>
  <si>
    <t>28.</t>
  </si>
  <si>
    <t>22.</t>
  </si>
  <si>
    <t>Praktyka zawodowa - 80 godzin</t>
  </si>
  <si>
    <t>29.</t>
  </si>
  <si>
    <t>Lingwistyka polityczna</t>
  </si>
  <si>
    <t>Korpusy językowe w pracy tłumacza (warsztaty)</t>
  </si>
  <si>
    <t>Razem - specjalność: translatoryka i komunikacja międzykulturowa</t>
  </si>
  <si>
    <t>SPECJALNOŚĆ TRANSLATORYKA I KOMUNIKACJA MIĘDZYKULTUROWA</t>
  </si>
  <si>
    <t>SPECJALNOŚĆ NAUCZYCIELSKA</t>
  </si>
  <si>
    <t>Seminarium magisterskie*</t>
  </si>
  <si>
    <t>C1. SPECJALNOŚĆ : TRANSLATORYKA I KOMUNIKACJA MIĘDZYKULTUROWA**</t>
  </si>
  <si>
    <t>C2. SPECJALNOŚĆ NAUCZYCIELSKA**</t>
  </si>
  <si>
    <t>* Seminarium magisterskie obejmuje pisanie pracy magisterskiej</t>
  </si>
  <si>
    <t>**Studenci zobowiązani są do zrealizowania 270 godzin  ramach wybranej specjalności: nauczycielskiej lub translatorycznej</t>
  </si>
  <si>
    <t>PLAN STUDIÓW STACJONARNYCH DRUGIEGO STOPNIA OD ROKU AKADEMICKIEGO 2018/2019</t>
  </si>
  <si>
    <t>KIERUNEK: FILOLOGIA ROSYJSKA I rok 2018/19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</si>
</sst>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67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i/>
      <sz val="10"/>
      <name val="Times New Roman"/>
      <family val="1"/>
    </font>
    <font>
      <i/>
      <sz val="11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i/>
      <sz val="10"/>
      <color indexed="58"/>
      <name val="Calibri"/>
      <family val="2"/>
    </font>
    <font>
      <i/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58"/>
      <name val="Calibri"/>
      <family val="2"/>
    </font>
    <font>
      <b/>
      <sz val="10"/>
      <color indexed="5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9" fillId="29" borderId="0" applyNumberFormat="0" applyBorder="0" applyAlignment="0" applyProtection="0"/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35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60" fillId="37" borderId="0" applyNumberFormat="0" applyBorder="0" applyAlignment="0" applyProtection="0"/>
    <xf numFmtId="0" fontId="0" fillId="0" borderId="0">
      <alignment/>
      <protection/>
    </xf>
    <xf numFmtId="0" fontId="5" fillId="36" borderId="8" applyNumberFormat="0" applyAlignment="0" applyProtection="0"/>
    <xf numFmtId="0" fontId="61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66" fillId="39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9" fillId="0" borderId="0" xfId="63" applyFont="1" applyAlignment="1">
      <alignment horizontal="left" vertical="center"/>
      <protection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1" borderId="12" xfId="0" applyFont="1" applyFill="1" applyBorder="1" applyAlignment="1">
      <alignment horizontal="center" vertical="center" wrapText="1"/>
    </xf>
    <xf numFmtId="0" fontId="21" fillId="42" borderId="12" xfId="0" applyFont="1" applyFill="1" applyBorder="1" applyAlignment="1">
      <alignment horizontal="center" vertical="center" wrapText="1"/>
    </xf>
    <xf numFmtId="0" fontId="21" fillId="43" borderId="12" xfId="0" applyFont="1" applyFill="1" applyBorder="1" applyAlignment="1">
      <alignment horizontal="center" vertical="center" wrapText="1"/>
    </xf>
    <xf numFmtId="0" fontId="21" fillId="44" borderId="12" xfId="0" applyFont="1" applyFill="1" applyBorder="1" applyAlignment="1">
      <alignment horizontal="center" vertical="center" wrapText="1"/>
    </xf>
    <xf numFmtId="0" fontId="21" fillId="45" borderId="1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wrapText="1"/>
    </xf>
    <xf numFmtId="0" fontId="18" fillId="41" borderId="11" xfId="0" applyFont="1" applyFill="1" applyBorder="1" applyAlignment="1">
      <alignment horizontal="center" vertical="center" wrapText="1"/>
    </xf>
    <xf numFmtId="0" fontId="18" fillId="42" borderId="11" xfId="0" applyFont="1" applyFill="1" applyBorder="1" applyAlignment="1">
      <alignment horizontal="center" vertical="center" wrapText="1"/>
    </xf>
    <xf numFmtId="0" fontId="18" fillId="43" borderId="11" xfId="0" applyFont="1" applyFill="1" applyBorder="1" applyAlignment="1">
      <alignment horizontal="center" vertical="center" wrapText="1"/>
    </xf>
    <xf numFmtId="0" fontId="18" fillId="44" borderId="11" xfId="0" applyFont="1" applyFill="1" applyBorder="1" applyAlignment="1">
      <alignment horizontal="center" vertical="center" wrapText="1"/>
    </xf>
    <xf numFmtId="0" fontId="18" fillId="45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24" fillId="4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1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40" borderId="11" xfId="0" applyFont="1" applyFill="1" applyBorder="1" applyAlignment="1">
      <alignment horizontal="center" vertical="center" wrapText="1"/>
    </xf>
    <xf numFmtId="0" fontId="23" fillId="41" borderId="11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center" vertical="center" wrapText="1"/>
    </xf>
    <xf numFmtId="0" fontId="23" fillId="44" borderId="11" xfId="0" applyFont="1" applyFill="1" applyBorder="1" applyAlignment="1">
      <alignment horizontal="center" vertical="center" wrapText="1"/>
    </xf>
    <xf numFmtId="0" fontId="23" fillId="45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11" xfId="0" applyFont="1" applyBorder="1" applyAlignment="1">
      <alignment wrapText="1"/>
    </xf>
    <xf numFmtId="0" fontId="18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 vertical="center" wrapText="1"/>
    </xf>
    <xf numFmtId="0" fontId="22" fillId="44" borderId="11" xfId="0" applyFont="1" applyFill="1" applyBorder="1" applyAlignment="1">
      <alignment horizontal="center" vertical="center" wrapText="1"/>
    </xf>
    <xf numFmtId="0" fontId="22" fillId="45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0" fontId="28" fillId="0" borderId="11" xfId="0" applyFont="1" applyBorder="1" applyAlignment="1">
      <alignment wrapText="1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31" fillId="40" borderId="14" xfId="0" applyFont="1" applyFill="1" applyBorder="1" applyAlignment="1">
      <alignment horizontal="center" vertical="center" wrapText="1"/>
    </xf>
    <xf numFmtId="0" fontId="31" fillId="41" borderId="14" xfId="0" applyFont="1" applyFill="1" applyBorder="1" applyAlignment="1">
      <alignment horizontal="center" vertical="center" wrapText="1"/>
    </xf>
    <xf numFmtId="0" fontId="24" fillId="41" borderId="14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horizontal="center" vertical="center" wrapText="1"/>
    </xf>
    <xf numFmtId="0" fontId="18" fillId="45" borderId="14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2" fillId="42" borderId="11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40" borderId="15" xfId="0" applyFont="1" applyFill="1" applyBorder="1" applyAlignment="1">
      <alignment horizontal="center" vertical="center" wrapText="1"/>
    </xf>
    <xf numFmtId="0" fontId="17" fillId="41" borderId="15" xfId="0" applyFont="1" applyFill="1" applyBorder="1" applyAlignment="1">
      <alignment horizontal="center" vertical="center" wrapText="1"/>
    </xf>
    <xf numFmtId="0" fontId="17" fillId="42" borderId="15" xfId="0" applyFont="1" applyFill="1" applyBorder="1" applyAlignment="1">
      <alignment horizontal="center" vertical="center" wrapText="1"/>
    </xf>
    <xf numFmtId="0" fontId="17" fillId="43" borderId="15" xfId="0" applyFont="1" applyFill="1" applyBorder="1" applyAlignment="1">
      <alignment horizontal="center" vertical="center" wrapText="1"/>
    </xf>
    <xf numFmtId="0" fontId="32" fillId="43" borderId="15" xfId="0" applyFont="1" applyFill="1" applyBorder="1" applyAlignment="1">
      <alignment horizontal="center" vertical="center" wrapText="1"/>
    </xf>
    <xf numFmtId="0" fontId="17" fillId="44" borderId="15" xfId="0" applyFont="1" applyFill="1" applyBorder="1" applyAlignment="1">
      <alignment horizontal="center" vertical="center" wrapText="1"/>
    </xf>
    <xf numFmtId="0" fontId="17" fillId="45" borderId="15" xfId="0" applyFont="1" applyFill="1" applyBorder="1" applyAlignment="1">
      <alignment horizontal="center" vertical="center" wrapText="1"/>
    </xf>
    <xf numFmtId="0" fontId="33" fillId="43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16" xfId="0" applyFont="1" applyBorder="1" applyAlignment="1">
      <alignment wrapText="1"/>
    </xf>
    <xf numFmtId="0" fontId="20" fillId="0" borderId="16" xfId="0" applyFont="1" applyBorder="1" applyAlignment="1">
      <alignment horizontal="left" wrapText="1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7" fillId="42" borderId="11" xfId="0" applyFont="1" applyFill="1" applyBorder="1" applyAlignment="1">
      <alignment horizontal="center" vertical="center" wrapText="1"/>
    </xf>
    <xf numFmtId="0" fontId="17" fillId="45" borderId="11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 wrapText="1"/>
    </xf>
    <xf numFmtId="0" fontId="17" fillId="43" borderId="11" xfId="0" applyFont="1" applyFill="1" applyBorder="1" applyAlignment="1">
      <alignment horizontal="center" vertical="center" wrapText="1"/>
    </xf>
    <xf numFmtId="0" fontId="17" fillId="44" borderId="11" xfId="0" applyFont="1" applyFill="1" applyBorder="1" applyAlignment="1">
      <alignment horizontal="center" vertical="center" wrapText="1"/>
    </xf>
    <xf numFmtId="0" fontId="16" fillId="46" borderId="19" xfId="0" applyFont="1" applyFill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16" fillId="46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/>
    </xf>
    <xf numFmtId="164" fontId="17" fillId="0" borderId="13" xfId="0" applyNumberFormat="1" applyFont="1" applyBorder="1" applyAlignment="1">
      <alignment horizontal="center" wrapText="1"/>
    </xf>
    <xf numFmtId="164" fontId="17" fillId="0" borderId="20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y" xfId="62"/>
    <cellStyle name="Normalny_Arkusz1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view="pageBreakPreview" zoomScale="83" zoomScaleNormal="83" zoomScaleSheetLayoutView="83" workbookViewId="0" topLeftCell="A1">
      <selection activeCell="Z44" sqref="Z44"/>
    </sheetView>
  </sheetViews>
  <sheetFormatPr defaultColWidth="9.00390625" defaultRowHeight="15"/>
  <cols>
    <col min="1" max="1" width="3.140625" style="0" customWidth="1"/>
    <col min="2" max="2" width="30.8515625" style="1" customWidth="1"/>
    <col min="3" max="3" width="6.28125" style="2" customWidth="1"/>
    <col min="4" max="4" width="5.8515625" style="3" customWidth="1"/>
    <col min="5" max="5" width="5.8515625" style="2" customWidth="1"/>
    <col min="6" max="6" width="6.28125" style="2" customWidth="1"/>
    <col min="7" max="7" width="5.00390625" style="2" customWidth="1"/>
    <col min="8" max="8" width="5.28125" style="2" customWidth="1"/>
    <col min="9" max="11" width="4.7109375" style="2" customWidth="1"/>
    <col min="12" max="12" width="4.140625" style="2" customWidth="1"/>
    <col min="13" max="13" width="5.7109375" style="2" customWidth="1"/>
    <col min="14" max="14" width="5.421875" style="2" customWidth="1"/>
    <col min="15" max="17" width="4.7109375" style="2" customWidth="1"/>
    <col min="18" max="18" width="4.8515625" style="2" customWidth="1"/>
    <col min="19" max="19" width="4.7109375" style="2" customWidth="1"/>
    <col min="20" max="21" width="4.8515625" style="2" customWidth="1"/>
    <col min="22" max="22" width="4.7109375" style="2" customWidth="1"/>
    <col min="23" max="23" width="5.140625" style="2" customWidth="1"/>
    <col min="24" max="24" width="4.8515625" style="2" customWidth="1"/>
    <col min="25" max="25" width="5.00390625" style="2" customWidth="1"/>
    <col min="26" max="26" width="4.8515625" style="2" customWidth="1"/>
    <col min="27" max="28" width="4.8515625" style="2" hidden="1" customWidth="1"/>
    <col min="29" max="29" width="4.7109375" style="2" hidden="1" customWidth="1"/>
    <col min="30" max="30" width="4.8515625" style="2" hidden="1" customWidth="1"/>
    <col min="31" max="31" width="4.7109375" style="2" hidden="1" customWidth="1"/>
    <col min="32" max="32" width="5.28125" style="2" hidden="1" customWidth="1"/>
    <col min="33" max="33" width="4.8515625" style="2" hidden="1" customWidth="1"/>
    <col min="34" max="34" width="5.7109375" style="2" hidden="1" customWidth="1"/>
    <col min="35" max="35" width="5.140625" style="2" hidden="1" customWidth="1"/>
    <col min="36" max="36" width="4.8515625" style="2" hidden="1" customWidth="1"/>
    <col min="37" max="37" width="7.140625" style="2" customWidth="1"/>
    <col min="38" max="38" width="7.28125" style="2" customWidth="1"/>
    <col min="39" max="39" width="5.7109375" style="2" customWidth="1"/>
  </cols>
  <sheetData>
    <row r="1" spans="1:39" ht="15.75">
      <c r="A1" s="84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39" ht="16.5" customHeight="1">
      <c r="A2" s="4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15" customHeight="1">
      <c r="A3" s="4"/>
      <c r="B3" s="83" t="s">
        <v>92</v>
      </c>
      <c r="C3" s="83"/>
      <c r="D3" s="83"/>
      <c r="E3" s="83"/>
      <c r="F3" s="83"/>
      <c r="G3" s="90" t="s">
        <v>84</v>
      </c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5"/>
    </row>
    <row r="4" spans="1:39" ht="15" customHeight="1">
      <c r="A4" s="4"/>
      <c r="B4" s="6"/>
      <c r="C4" s="6"/>
      <c r="D4" s="6"/>
      <c r="E4" s="7"/>
      <c r="F4" s="6"/>
      <c r="G4" s="91" t="s">
        <v>85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</row>
    <row r="5" spans="1:39" ht="30" customHeight="1">
      <c r="A5" s="4"/>
      <c r="B5" s="86"/>
      <c r="C5" s="86"/>
      <c r="D5" s="86"/>
      <c r="E5" s="86"/>
      <c r="F5" s="86"/>
      <c r="G5" s="86"/>
      <c r="H5" s="86"/>
      <c r="I5" s="86"/>
      <c r="J5" s="86"/>
      <c r="K5" s="86"/>
      <c r="L5" s="5"/>
      <c r="M5" s="5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5" customHeight="1">
      <c r="A6" s="88"/>
      <c r="B6" s="88"/>
      <c r="C6" s="88"/>
      <c r="D6" s="88"/>
      <c r="E6" s="88"/>
      <c r="F6" s="88"/>
      <c r="G6" s="89" t="s">
        <v>1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</row>
    <row r="7" spans="1:39" ht="30" customHeight="1">
      <c r="A7" s="92" t="s">
        <v>2</v>
      </c>
      <c r="B7" s="93" t="s">
        <v>3</v>
      </c>
      <c r="C7" s="93" t="s">
        <v>4</v>
      </c>
      <c r="D7" s="94" t="s">
        <v>5</v>
      </c>
      <c r="E7" s="94"/>
      <c r="F7" s="94"/>
      <c r="G7" s="95" t="s">
        <v>6</v>
      </c>
      <c r="H7" s="95"/>
      <c r="I7" s="95"/>
      <c r="J7" s="95"/>
      <c r="K7" s="95"/>
      <c r="L7" s="95"/>
      <c r="M7" s="95"/>
      <c r="N7" s="95"/>
      <c r="O7" s="95"/>
      <c r="P7" s="95"/>
      <c r="Q7" s="96" t="s">
        <v>7</v>
      </c>
      <c r="R7" s="96"/>
      <c r="S7" s="96"/>
      <c r="T7" s="96"/>
      <c r="U7" s="96"/>
      <c r="V7" s="96"/>
      <c r="W7" s="96"/>
      <c r="X7" s="96"/>
      <c r="Y7" s="96"/>
      <c r="Z7" s="96"/>
      <c r="AA7" s="97" t="s">
        <v>8</v>
      </c>
      <c r="AB7" s="97"/>
      <c r="AC7" s="97"/>
      <c r="AD7" s="97"/>
      <c r="AE7" s="97"/>
      <c r="AF7" s="97"/>
      <c r="AG7" s="97"/>
      <c r="AH7" s="97"/>
      <c r="AI7" s="97"/>
      <c r="AJ7" s="97"/>
      <c r="AK7" s="93" t="s">
        <v>9</v>
      </c>
      <c r="AL7" s="93" t="s">
        <v>10</v>
      </c>
      <c r="AM7" s="98"/>
    </row>
    <row r="8" spans="1:39" s="9" customFormat="1" ht="22.5" customHeight="1">
      <c r="A8" s="92"/>
      <c r="B8" s="93"/>
      <c r="C8" s="93"/>
      <c r="D8" s="94"/>
      <c r="E8" s="94"/>
      <c r="F8" s="94"/>
      <c r="G8" s="95" t="s">
        <v>11</v>
      </c>
      <c r="H8" s="95"/>
      <c r="I8" s="95"/>
      <c r="J8" s="95"/>
      <c r="K8" s="95"/>
      <c r="L8" s="99" t="s">
        <v>12</v>
      </c>
      <c r="M8" s="99"/>
      <c r="N8" s="99"/>
      <c r="O8" s="99"/>
      <c r="P8" s="99"/>
      <c r="Q8" s="96" t="s">
        <v>13</v>
      </c>
      <c r="R8" s="96"/>
      <c r="S8" s="96"/>
      <c r="T8" s="96"/>
      <c r="U8" s="96"/>
      <c r="V8" s="100" t="s">
        <v>14</v>
      </c>
      <c r="W8" s="100"/>
      <c r="X8" s="100"/>
      <c r="Y8" s="100"/>
      <c r="Z8" s="100"/>
      <c r="AA8" s="101" t="s">
        <v>15</v>
      </c>
      <c r="AB8" s="101"/>
      <c r="AC8" s="101"/>
      <c r="AD8" s="101"/>
      <c r="AE8" s="101"/>
      <c r="AF8" s="97" t="s">
        <v>16</v>
      </c>
      <c r="AG8" s="97"/>
      <c r="AH8" s="97"/>
      <c r="AI8" s="97"/>
      <c r="AJ8" s="97"/>
      <c r="AK8" s="93"/>
      <c r="AL8" s="93"/>
      <c r="AM8" s="98"/>
    </row>
    <row r="9" spans="1:39" s="9" customFormat="1" ht="17.25" customHeight="1">
      <c r="A9" s="92"/>
      <c r="B9" s="93"/>
      <c r="C9" s="93"/>
      <c r="D9" s="10" t="s">
        <v>17</v>
      </c>
      <c r="E9" s="10" t="s">
        <v>18</v>
      </c>
      <c r="F9" s="10" t="s">
        <v>19</v>
      </c>
      <c r="G9" s="11" t="s">
        <v>20</v>
      </c>
      <c r="H9" s="11" t="s">
        <v>21</v>
      </c>
      <c r="I9" s="11" t="s">
        <v>22</v>
      </c>
      <c r="J9" s="11" t="s">
        <v>23</v>
      </c>
      <c r="K9" s="11" t="s">
        <v>24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  <c r="Q9" s="13" t="s">
        <v>20</v>
      </c>
      <c r="R9" s="13" t="s">
        <v>21</v>
      </c>
      <c r="S9" s="13" t="s">
        <v>22</v>
      </c>
      <c r="T9" s="13" t="s">
        <v>23</v>
      </c>
      <c r="U9" s="13" t="s">
        <v>24</v>
      </c>
      <c r="V9" s="14" t="s">
        <v>20</v>
      </c>
      <c r="W9" s="14" t="s">
        <v>21</v>
      </c>
      <c r="X9" s="14" t="s">
        <v>22</v>
      </c>
      <c r="Y9" s="14" t="s">
        <v>23</v>
      </c>
      <c r="Z9" s="14" t="s">
        <v>24</v>
      </c>
      <c r="AA9" s="15" t="s">
        <v>20</v>
      </c>
      <c r="AB9" s="15" t="s">
        <v>21</v>
      </c>
      <c r="AC9" s="15" t="s">
        <v>22</v>
      </c>
      <c r="AD9" s="15" t="s">
        <v>23</v>
      </c>
      <c r="AE9" s="15" t="s">
        <v>24</v>
      </c>
      <c r="AF9" s="16" t="s">
        <v>20</v>
      </c>
      <c r="AG9" s="16" t="s">
        <v>21</v>
      </c>
      <c r="AH9" s="16" t="s">
        <v>22</v>
      </c>
      <c r="AI9" s="16" t="s">
        <v>23</v>
      </c>
      <c r="AJ9" s="16" t="s">
        <v>24</v>
      </c>
      <c r="AK9" s="93"/>
      <c r="AL9" s="93"/>
      <c r="AM9" s="98"/>
    </row>
    <row r="10" spans="1:39" ht="15">
      <c r="A10" s="102" t="s">
        <v>25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</row>
    <row r="11" spans="1:39" ht="32.25" customHeight="1">
      <c r="A11" s="17" t="s">
        <v>26</v>
      </c>
      <c r="B11" s="18" t="s">
        <v>86</v>
      </c>
      <c r="C11" s="19"/>
      <c r="D11" s="20"/>
      <c r="E11" s="19"/>
      <c r="F11" s="19" t="s">
        <v>27</v>
      </c>
      <c r="G11" s="21"/>
      <c r="H11" s="21"/>
      <c r="I11" s="21"/>
      <c r="J11" s="21">
        <v>30</v>
      </c>
      <c r="K11" s="21">
        <v>4</v>
      </c>
      <c r="L11" s="22"/>
      <c r="M11" s="22"/>
      <c r="N11" s="22"/>
      <c r="O11" s="22">
        <v>30</v>
      </c>
      <c r="P11" s="22">
        <v>5</v>
      </c>
      <c r="Q11" s="23"/>
      <c r="R11" s="23"/>
      <c r="S11" s="23"/>
      <c r="T11" s="23">
        <v>30</v>
      </c>
      <c r="U11" s="23">
        <v>11</v>
      </c>
      <c r="V11" s="24"/>
      <c r="W11" s="24"/>
      <c r="X11" s="24"/>
      <c r="Y11" s="24">
        <v>30</v>
      </c>
      <c r="Z11" s="24">
        <v>24</v>
      </c>
      <c r="AA11" s="25"/>
      <c r="AB11" s="25"/>
      <c r="AC11" s="25"/>
      <c r="AD11" s="25"/>
      <c r="AE11" s="25"/>
      <c r="AF11" s="26"/>
      <c r="AG11" s="26"/>
      <c r="AH11" s="26"/>
      <c r="AI11" s="26"/>
      <c r="AJ11" s="26"/>
      <c r="AK11" s="19">
        <f aca="true" t="shared" si="0" ref="AK11:AK20">SUM(G11:J11)+SUM(L11:O11)+SUM(Q11:T11)+SUM(V11:Y11)</f>
        <v>120</v>
      </c>
      <c r="AL11" s="19">
        <f>K11+P11+U11+Z11</f>
        <v>44</v>
      </c>
      <c r="AM11" s="8"/>
    </row>
    <row r="12" spans="1:39" ht="25.5">
      <c r="A12" s="17" t="s">
        <v>28</v>
      </c>
      <c r="B12" s="27" t="s">
        <v>29</v>
      </c>
      <c r="C12" s="19"/>
      <c r="D12" s="20">
        <v>1</v>
      </c>
      <c r="E12" s="19"/>
      <c r="F12" s="19"/>
      <c r="G12" s="28">
        <v>30</v>
      </c>
      <c r="H12" s="21"/>
      <c r="I12" s="21"/>
      <c r="J12" s="21"/>
      <c r="K12" s="21">
        <v>3</v>
      </c>
      <c r="L12" s="22"/>
      <c r="M12" s="22"/>
      <c r="N12" s="22"/>
      <c r="O12" s="22"/>
      <c r="P12" s="22"/>
      <c r="Q12" s="23"/>
      <c r="R12" s="23"/>
      <c r="S12" s="23"/>
      <c r="T12" s="23"/>
      <c r="U12" s="23"/>
      <c r="V12" s="24"/>
      <c r="W12" s="24"/>
      <c r="X12" s="24"/>
      <c r="Y12" s="24"/>
      <c r="Z12" s="24"/>
      <c r="AA12" s="25"/>
      <c r="AB12" s="25"/>
      <c r="AC12" s="25"/>
      <c r="AD12" s="25"/>
      <c r="AE12" s="25"/>
      <c r="AF12" s="26"/>
      <c r="AG12" s="26"/>
      <c r="AH12" s="26"/>
      <c r="AI12" s="26"/>
      <c r="AJ12" s="26"/>
      <c r="AK12" s="19">
        <f t="shared" si="0"/>
        <v>30</v>
      </c>
      <c r="AL12" s="19">
        <f aca="true" t="shared" si="1" ref="AL12:AL20">K12+P12+U12+Z12</f>
        <v>3</v>
      </c>
      <c r="AM12" s="8"/>
    </row>
    <row r="13" spans="1:39" ht="30.75" customHeight="1">
      <c r="A13" s="17" t="s">
        <v>30</v>
      </c>
      <c r="B13" s="27" t="s">
        <v>31</v>
      </c>
      <c r="C13" s="19"/>
      <c r="D13" s="20">
        <v>1</v>
      </c>
      <c r="E13" s="19"/>
      <c r="F13" s="19"/>
      <c r="G13" s="28">
        <v>25</v>
      </c>
      <c r="H13" s="21"/>
      <c r="I13" s="21"/>
      <c r="J13" s="21"/>
      <c r="K13" s="21">
        <v>3</v>
      </c>
      <c r="L13" s="22"/>
      <c r="M13" s="22"/>
      <c r="N13" s="22"/>
      <c r="O13" s="22"/>
      <c r="P13" s="22"/>
      <c r="Q13" s="23"/>
      <c r="R13" s="23"/>
      <c r="S13" s="23"/>
      <c r="T13" s="23"/>
      <c r="U13" s="23"/>
      <c r="V13" s="24"/>
      <c r="W13" s="24"/>
      <c r="X13" s="24"/>
      <c r="Y13" s="24"/>
      <c r="Z13" s="24"/>
      <c r="AA13" s="25"/>
      <c r="AB13" s="25"/>
      <c r="AC13" s="25"/>
      <c r="AD13" s="25"/>
      <c r="AE13" s="25"/>
      <c r="AF13" s="26"/>
      <c r="AG13" s="26"/>
      <c r="AH13" s="26"/>
      <c r="AI13" s="26"/>
      <c r="AJ13" s="26"/>
      <c r="AK13" s="19">
        <f t="shared" si="0"/>
        <v>25</v>
      </c>
      <c r="AL13" s="19">
        <f t="shared" si="1"/>
        <v>3</v>
      </c>
      <c r="AM13" s="8"/>
    </row>
    <row r="14" spans="1:39" ht="30.75" customHeight="1">
      <c r="A14" s="17" t="s">
        <v>32</v>
      </c>
      <c r="B14" s="29" t="s">
        <v>33</v>
      </c>
      <c r="C14" s="19"/>
      <c r="D14" s="20">
        <v>1</v>
      </c>
      <c r="E14" s="19"/>
      <c r="F14" s="19"/>
      <c r="G14" s="28">
        <v>15</v>
      </c>
      <c r="H14" s="21"/>
      <c r="I14" s="21"/>
      <c r="J14" s="21"/>
      <c r="K14" s="21">
        <v>2</v>
      </c>
      <c r="L14" s="22"/>
      <c r="M14" s="22"/>
      <c r="N14" s="22"/>
      <c r="O14" s="22"/>
      <c r="P14" s="22"/>
      <c r="Q14" s="23"/>
      <c r="R14" s="23"/>
      <c r="S14" s="23"/>
      <c r="T14" s="23"/>
      <c r="U14" s="23"/>
      <c r="V14" s="24"/>
      <c r="W14" s="24"/>
      <c r="X14" s="24"/>
      <c r="Y14" s="24"/>
      <c r="Z14" s="24"/>
      <c r="AA14" s="25"/>
      <c r="AB14" s="25"/>
      <c r="AC14" s="25"/>
      <c r="AD14" s="25"/>
      <c r="AE14" s="25"/>
      <c r="AF14" s="26"/>
      <c r="AG14" s="26"/>
      <c r="AH14" s="26"/>
      <c r="AI14" s="26"/>
      <c r="AJ14" s="26"/>
      <c r="AK14" s="19">
        <f t="shared" si="0"/>
        <v>15</v>
      </c>
      <c r="AL14" s="19">
        <f t="shared" si="1"/>
        <v>2</v>
      </c>
      <c r="AM14" s="8"/>
    </row>
    <row r="15" spans="1:39" ht="24.75" customHeight="1">
      <c r="A15" s="17">
        <v>6</v>
      </c>
      <c r="B15" s="29" t="s">
        <v>35</v>
      </c>
      <c r="C15" s="19"/>
      <c r="D15" s="20">
        <v>1</v>
      </c>
      <c r="E15" s="19"/>
      <c r="F15" s="19"/>
      <c r="G15" s="21">
        <v>30</v>
      </c>
      <c r="H15" s="21"/>
      <c r="I15" s="21"/>
      <c r="J15" s="21"/>
      <c r="K15" s="21">
        <v>4</v>
      </c>
      <c r="L15" s="22"/>
      <c r="M15" s="22"/>
      <c r="N15" s="22"/>
      <c r="O15" s="22"/>
      <c r="P15" s="22"/>
      <c r="Q15" s="23"/>
      <c r="R15" s="23"/>
      <c r="S15" s="23"/>
      <c r="T15" s="23"/>
      <c r="U15" s="23"/>
      <c r="V15" s="24"/>
      <c r="W15" s="24"/>
      <c r="X15" s="24"/>
      <c r="Y15" s="24"/>
      <c r="Z15" s="24"/>
      <c r="AA15" s="25"/>
      <c r="AB15" s="25"/>
      <c r="AC15" s="25"/>
      <c r="AD15" s="25"/>
      <c r="AE15" s="25"/>
      <c r="AF15" s="26"/>
      <c r="AG15" s="26"/>
      <c r="AH15" s="26"/>
      <c r="AI15" s="26"/>
      <c r="AJ15" s="26"/>
      <c r="AK15" s="19">
        <f t="shared" si="0"/>
        <v>30</v>
      </c>
      <c r="AL15" s="19">
        <f t="shared" si="1"/>
        <v>4</v>
      </c>
      <c r="AM15" s="8"/>
    </row>
    <row r="16" spans="1:39" ht="21.75" customHeight="1">
      <c r="A16" s="17">
        <v>7</v>
      </c>
      <c r="B16" s="29" t="s">
        <v>36</v>
      </c>
      <c r="C16" s="19"/>
      <c r="D16" s="20">
        <v>3</v>
      </c>
      <c r="E16" s="19"/>
      <c r="F16" s="19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30">
        <v>25</v>
      </c>
      <c r="R16" s="23"/>
      <c r="S16" s="23"/>
      <c r="T16" s="23"/>
      <c r="U16" s="23">
        <v>3</v>
      </c>
      <c r="V16" s="24"/>
      <c r="W16" s="24"/>
      <c r="X16" s="24"/>
      <c r="Y16" s="24"/>
      <c r="Z16" s="24"/>
      <c r="AA16" s="25"/>
      <c r="AB16" s="25"/>
      <c r="AC16" s="25"/>
      <c r="AD16" s="25"/>
      <c r="AE16" s="25"/>
      <c r="AF16" s="26"/>
      <c r="AG16" s="26"/>
      <c r="AH16" s="26"/>
      <c r="AI16" s="26"/>
      <c r="AJ16" s="26"/>
      <c r="AK16" s="19">
        <f t="shared" si="0"/>
        <v>25</v>
      </c>
      <c r="AL16" s="19">
        <f t="shared" si="1"/>
        <v>3</v>
      </c>
      <c r="AM16" s="8"/>
    </row>
    <row r="17" spans="1:39" ht="35.25" customHeight="1">
      <c r="A17" s="17">
        <v>8</v>
      </c>
      <c r="B17" s="27" t="s">
        <v>37</v>
      </c>
      <c r="C17" s="19"/>
      <c r="D17" s="20">
        <v>2</v>
      </c>
      <c r="E17" s="19"/>
      <c r="F17" s="19"/>
      <c r="G17" s="21"/>
      <c r="H17" s="21"/>
      <c r="I17" s="21"/>
      <c r="J17" s="21"/>
      <c r="K17" s="21"/>
      <c r="L17" s="22">
        <v>30</v>
      </c>
      <c r="M17" s="22"/>
      <c r="N17" s="22"/>
      <c r="O17" s="22"/>
      <c r="P17" s="22">
        <v>2</v>
      </c>
      <c r="Q17" s="23"/>
      <c r="R17" s="23"/>
      <c r="S17" s="23"/>
      <c r="T17" s="23"/>
      <c r="U17" s="23"/>
      <c r="V17" s="24"/>
      <c r="W17" s="24"/>
      <c r="X17" s="24"/>
      <c r="Y17" s="24"/>
      <c r="Z17" s="24"/>
      <c r="AA17" s="25"/>
      <c r="AB17" s="25"/>
      <c r="AC17" s="25"/>
      <c r="AD17" s="25"/>
      <c r="AE17" s="25"/>
      <c r="AF17" s="26"/>
      <c r="AG17" s="26"/>
      <c r="AH17" s="26"/>
      <c r="AI17" s="26"/>
      <c r="AJ17" s="26"/>
      <c r="AK17" s="19">
        <f t="shared" si="0"/>
        <v>30</v>
      </c>
      <c r="AL17" s="19">
        <f t="shared" si="1"/>
        <v>2</v>
      </c>
      <c r="AM17" s="8"/>
    </row>
    <row r="18" spans="1:39" ht="26.25" customHeight="1">
      <c r="A18" s="17">
        <v>9</v>
      </c>
      <c r="B18" s="29" t="s">
        <v>38</v>
      </c>
      <c r="C18" s="19"/>
      <c r="D18" s="20"/>
      <c r="E18" s="19"/>
      <c r="F18" s="19">
        <v>2</v>
      </c>
      <c r="G18" s="21"/>
      <c r="H18" s="21"/>
      <c r="I18" s="21"/>
      <c r="J18" s="21"/>
      <c r="K18" s="21"/>
      <c r="L18" s="22"/>
      <c r="M18" s="22"/>
      <c r="N18" s="31">
        <v>15</v>
      </c>
      <c r="O18" s="22"/>
      <c r="P18" s="22">
        <v>1</v>
      </c>
      <c r="Q18" s="23"/>
      <c r="R18" s="23"/>
      <c r="S18" s="23"/>
      <c r="T18" s="23"/>
      <c r="U18" s="23"/>
      <c r="V18" s="24"/>
      <c r="W18" s="24"/>
      <c r="X18" s="24"/>
      <c r="Y18" s="24"/>
      <c r="Z18" s="24"/>
      <c r="AA18" s="25"/>
      <c r="AB18" s="25"/>
      <c r="AC18" s="25"/>
      <c r="AD18" s="25"/>
      <c r="AE18" s="25"/>
      <c r="AF18" s="26"/>
      <c r="AG18" s="26"/>
      <c r="AH18" s="26"/>
      <c r="AI18" s="26"/>
      <c r="AJ18" s="26"/>
      <c r="AK18" s="19">
        <f t="shared" si="0"/>
        <v>15</v>
      </c>
      <c r="AL18" s="19">
        <f t="shared" si="1"/>
        <v>1</v>
      </c>
      <c r="AM18" s="8"/>
    </row>
    <row r="19" spans="1:39" ht="19.5" customHeight="1">
      <c r="A19" s="17">
        <v>10</v>
      </c>
      <c r="B19" s="82" t="s">
        <v>81</v>
      </c>
      <c r="C19" s="19"/>
      <c r="D19" s="20"/>
      <c r="E19" s="19">
        <v>3</v>
      </c>
      <c r="F19" s="19"/>
      <c r="G19" s="21"/>
      <c r="H19" s="21"/>
      <c r="I19" s="21"/>
      <c r="J19" s="21"/>
      <c r="K19" s="21"/>
      <c r="L19" s="22"/>
      <c r="M19" s="22"/>
      <c r="N19" s="22"/>
      <c r="O19" s="22"/>
      <c r="P19" s="22"/>
      <c r="Q19" s="23">
        <v>30</v>
      </c>
      <c r="R19" s="23"/>
      <c r="S19" s="23"/>
      <c r="T19" s="23"/>
      <c r="U19" s="23">
        <v>2</v>
      </c>
      <c r="V19" s="24"/>
      <c r="W19" s="24"/>
      <c r="X19" s="24"/>
      <c r="Y19" s="24"/>
      <c r="Z19" s="24"/>
      <c r="AA19" s="25"/>
      <c r="AB19" s="25"/>
      <c r="AC19" s="25"/>
      <c r="AD19" s="25"/>
      <c r="AE19" s="25"/>
      <c r="AF19" s="26"/>
      <c r="AG19" s="26"/>
      <c r="AH19" s="26"/>
      <c r="AI19" s="26"/>
      <c r="AJ19" s="26"/>
      <c r="AK19" s="19">
        <f t="shared" si="0"/>
        <v>30</v>
      </c>
      <c r="AL19" s="19">
        <f t="shared" si="1"/>
        <v>2</v>
      </c>
      <c r="AM19" s="8"/>
    </row>
    <row r="20" spans="1:39" s="33" customFormat="1" ht="19.5" customHeight="1">
      <c r="A20" s="17">
        <v>11</v>
      </c>
      <c r="B20" s="18" t="s">
        <v>39</v>
      </c>
      <c r="C20" s="19"/>
      <c r="D20" s="20"/>
      <c r="E20" s="19"/>
      <c r="F20" s="19">
        <v>3</v>
      </c>
      <c r="G20" s="21"/>
      <c r="H20" s="21"/>
      <c r="I20" s="21"/>
      <c r="J20" s="21"/>
      <c r="K20" s="21"/>
      <c r="L20" s="22"/>
      <c r="M20" s="22"/>
      <c r="N20" s="22"/>
      <c r="O20" s="22"/>
      <c r="P20" s="22"/>
      <c r="Q20" s="23"/>
      <c r="R20" s="23"/>
      <c r="S20" s="23">
        <v>30</v>
      </c>
      <c r="T20" s="23"/>
      <c r="U20" s="23">
        <v>0</v>
      </c>
      <c r="V20" s="24"/>
      <c r="W20" s="24"/>
      <c r="X20" s="24"/>
      <c r="Y20" s="24"/>
      <c r="Z20" s="24"/>
      <c r="AA20" s="25"/>
      <c r="AB20" s="25"/>
      <c r="AC20" s="25"/>
      <c r="AD20" s="25"/>
      <c r="AE20" s="25"/>
      <c r="AF20" s="26"/>
      <c r="AG20" s="26"/>
      <c r="AH20" s="26"/>
      <c r="AI20" s="26"/>
      <c r="AJ20" s="26"/>
      <c r="AK20" s="19">
        <f t="shared" si="0"/>
        <v>30</v>
      </c>
      <c r="AL20" s="19">
        <f t="shared" si="1"/>
        <v>0</v>
      </c>
      <c r="AM20" s="32"/>
    </row>
    <row r="21" spans="1:39" ht="15">
      <c r="A21" s="103" t="s">
        <v>40</v>
      </c>
      <c r="B21" s="103"/>
      <c r="C21" s="20"/>
      <c r="D21" s="20"/>
      <c r="E21" s="20"/>
      <c r="F21" s="20"/>
      <c r="G21" s="34">
        <f aca="true" t="shared" si="2" ref="G21:N21">SUM(G11:G20)</f>
        <v>100</v>
      </c>
      <c r="H21" s="34">
        <f t="shared" si="2"/>
        <v>0</v>
      </c>
      <c r="I21" s="34">
        <f t="shared" si="2"/>
        <v>0</v>
      </c>
      <c r="J21" s="34">
        <f t="shared" si="2"/>
        <v>30</v>
      </c>
      <c r="K21" s="34">
        <f t="shared" si="2"/>
        <v>16</v>
      </c>
      <c r="L21" s="35">
        <f t="shared" si="2"/>
        <v>30</v>
      </c>
      <c r="M21" s="35">
        <f t="shared" si="2"/>
        <v>0</v>
      </c>
      <c r="N21" s="35">
        <f t="shared" si="2"/>
        <v>15</v>
      </c>
      <c r="O21" s="35">
        <v>30</v>
      </c>
      <c r="P21" s="35">
        <f>SUM(P11:P20)</f>
        <v>8</v>
      </c>
      <c r="Q21" s="36">
        <f>SUM(Q11:Q20)</f>
        <v>55</v>
      </c>
      <c r="R21" s="36">
        <f>SUM(R11:R20)</f>
        <v>0</v>
      </c>
      <c r="S21" s="36">
        <f>SUM(S11:S20)</f>
        <v>30</v>
      </c>
      <c r="T21" s="36">
        <v>30</v>
      </c>
      <c r="U21" s="36">
        <f>SUM(U11:U20)</f>
        <v>16</v>
      </c>
      <c r="V21" s="37">
        <f>SUM(V11:V20)</f>
        <v>0</v>
      </c>
      <c r="W21" s="37">
        <f>SUM(W11:W20)</f>
        <v>0</v>
      </c>
      <c r="X21" s="37">
        <f>SUM(X11:X20)</f>
        <v>0</v>
      </c>
      <c r="Y21" s="37">
        <v>30</v>
      </c>
      <c r="Z21" s="37">
        <f>SUM(Z11:Z20)</f>
        <v>24</v>
      </c>
      <c r="AA21" s="38"/>
      <c r="AB21" s="38"/>
      <c r="AC21" s="38"/>
      <c r="AD21" s="38"/>
      <c r="AE21" s="38"/>
      <c r="AF21" s="39"/>
      <c r="AG21" s="39"/>
      <c r="AH21" s="39"/>
      <c r="AI21" s="39"/>
      <c r="AJ21" s="39"/>
      <c r="AK21" s="20">
        <f>SUM(AK11:AK20)</f>
        <v>350</v>
      </c>
      <c r="AL21" s="20">
        <f>SUM(AL11:AL20)</f>
        <v>64</v>
      </c>
      <c r="AM21" s="40"/>
    </row>
    <row r="22" spans="1:39" s="41" customFormat="1" ht="15">
      <c r="A22" s="104" t="s">
        <v>41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</row>
    <row r="23" spans="1:39" ht="15">
      <c r="A23" s="17" t="s">
        <v>42</v>
      </c>
      <c r="B23" s="42" t="s">
        <v>43</v>
      </c>
      <c r="C23" s="19"/>
      <c r="D23" s="20">
        <v>2.3</v>
      </c>
      <c r="E23" s="19">
        <v>1.4</v>
      </c>
      <c r="F23" s="19">
        <v>2.3</v>
      </c>
      <c r="G23" s="21"/>
      <c r="H23" s="21"/>
      <c r="I23" s="21">
        <v>90</v>
      </c>
      <c r="J23" s="21"/>
      <c r="K23" s="21">
        <v>10</v>
      </c>
      <c r="L23" s="22"/>
      <c r="M23" s="22"/>
      <c r="N23" s="22">
        <v>90</v>
      </c>
      <c r="O23" s="22"/>
      <c r="P23" s="22">
        <v>10</v>
      </c>
      <c r="Q23" s="23"/>
      <c r="R23" s="23"/>
      <c r="S23" s="23">
        <v>60</v>
      </c>
      <c r="T23" s="23"/>
      <c r="U23" s="23">
        <v>9</v>
      </c>
      <c r="V23" s="24"/>
      <c r="W23" s="24"/>
      <c r="X23" s="24">
        <v>30</v>
      </c>
      <c r="Y23" s="24"/>
      <c r="Z23" s="24">
        <v>2</v>
      </c>
      <c r="AA23" s="25"/>
      <c r="AB23" s="25"/>
      <c r="AC23" s="25">
        <v>90</v>
      </c>
      <c r="AD23" s="25"/>
      <c r="AE23" s="25">
        <v>5</v>
      </c>
      <c r="AF23" s="26"/>
      <c r="AG23" s="26"/>
      <c r="AH23" s="26">
        <v>90</v>
      </c>
      <c r="AI23" s="26"/>
      <c r="AJ23" s="26">
        <v>5</v>
      </c>
      <c r="AK23" s="19">
        <f>SUM(G23:J23)+SUM(L23:O23)+SUM(Q23:T23)+SUM(V23:Y23)</f>
        <v>270</v>
      </c>
      <c r="AL23" s="19">
        <f>K23+P23+U23+Z23</f>
        <v>31</v>
      </c>
      <c r="AM23" s="8"/>
    </row>
    <row r="24" spans="1:39" ht="15">
      <c r="A24" s="105" t="s">
        <v>40</v>
      </c>
      <c r="B24" s="105"/>
      <c r="C24" s="20"/>
      <c r="D24" s="20"/>
      <c r="E24" s="20"/>
      <c r="F24" s="20"/>
      <c r="G24" s="34">
        <v>0</v>
      </c>
      <c r="H24" s="34">
        <f>SUM(H23)</f>
        <v>0</v>
      </c>
      <c r="I24" s="34">
        <f aca="true" t="shared" si="3" ref="I24:Z24">SUM(I23)</f>
        <v>90</v>
      </c>
      <c r="J24" s="34">
        <f t="shared" si="3"/>
        <v>0</v>
      </c>
      <c r="K24" s="34">
        <f t="shared" si="3"/>
        <v>10</v>
      </c>
      <c r="L24" s="35">
        <f t="shared" si="3"/>
        <v>0</v>
      </c>
      <c r="M24" s="35">
        <f t="shared" si="3"/>
        <v>0</v>
      </c>
      <c r="N24" s="35">
        <f t="shared" si="3"/>
        <v>90</v>
      </c>
      <c r="O24" s="35">
        <f t="shared" si="3"/>
        <v>0</v>
      </c>
      <c r="P24" s="35">
        <f t="shared" si="3"/>
        <v>10</v>
      </c>
      <c r="Q24" s="36">
        <f t="shared" si="3"/>
        <v>0</v>
      </c>
      <c r="R24" s="36">
        <f t="shared" si="3"/>
        <v>0</v>
      </c>
      <c r="S24" s="36">
        <f t="shared" si="3"/>
        <v>60</v>
      </c>
      <c r="T24" s="36">
        <f t="shared" si="3"/>
        <v>0</v>
      </c>
      <c r="U24" s="36">
        <f t="shared" si="3"/>
        <v>9</v>
      </c>
      <c r="V24" s="37">
        <f t="shared" si="3"/>
        <v>0</v>
      </c>
      <c r="W24" s="37">
        <f t="shared" si="3"/>
        <v>0</v>
      </c>
      <c r="X24" s="37">
        <f t="shared" si="3"/>
        <v>30</v>
      </c>
      <c r="Y24" s="37">
        <f t="shared" si="3"/>
        <v>0</v>
      </c>
      <c r="Z24" s="37">
        <f t="shared" si="3"/>
        <v>2</v>
      </c>
      <c r="AA24" s="38" t="e">
        <f aca="true" t="shared" si="4" ref="AA24:AJ24">SUM(AA23:AA42)</f>
        <v>#REF!</v>
      </c>
      <c r="AB24" s="38" t="e">
        <f t="shared" si="4"/>
        <v>#REF!</v>
      </c>
      <c r="AC24" s="38" t="e">
        <f t="shared" si="4"/>
        <v>#REF!</v>
      </c>
      <c r="AD24" s="38" t="e">
        <f t="shared" si="4"/>
        <v>#REF!</v>
      </c>
      <c r="AE24" s="38" t="e">
        <f t="shared" si="4"/>
        <v>#REF!</v>
      </c>
      <c r="AF24" s="39" t="e">
        <f t="shared" si="4"/>
        <v>#REF!</v>
      </c>
      <c r="AG24" s="39" t="e">
        <f t="shared" si="4"/>
        <v>#REF!</v>
      </c>
      <c r="AH24" s="39" t="e">
        <f t="shared" si="4"/>
        <v>#REF!</v>
      </c>
      <c r="AI24" s="39" t="e">
        <f t="shared" si="4"/>
        <v>#REF!</v>
      </c>
      <c r="AJ24" s="39" t="e">
        <f t="shared" si="4"/>
        <v>#REF!</v>
      </c>
      <c r="AK24" s="20">
        <f>SUM(AK23)</f>
        <v>270</v>
      </c>
      <c r="AL24" s="20">
        <f>SUM(AL23)</f>
        <v>31</v>
      </c>
      <c r="AM24" s="40"/>
    </row>
    <row r="25" spans="1:39" ht="15">
      <c r="A25" s="104" t="s">
        <v>87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</row>
    <row r="26" spans="1:39" ht="26.25" customHeight="1">
      <c r="A26" s="17" t="s">
        <v>44</v>
      </c>
      <c r="B26" s="81" t="s">
        <v>64</v>
      </c>
      <c r="C26" s="19"/>
      <c r="D26" s="20">
        <v>1</v>
      </c>
      <c r="E26" s="20"/>
      <c r="F26" s="19"/>
      <c r="G26" s="21"/>
      <c r="H26" s="21"/>
      <c r="I26" s="21">
        <v>30</v>
      </c>
      <c r="J26" s="21"/>
      <c r="K26" s="21">
        <v>2</v>
      </c>
      <c r="L26" s="22"/>
      <c r="M26" s="22"/>
      <c r="N26" s="31"/>
      <c r="O26" s="22"/>
      <c r="P26" s="22"/>
      <c r="Q26" s="23"/>
      <c r="R26" s="23"/>
      <c r="S26" s="30"/>
      <c r="T26" s="23"/>
      <c r="U26" s="23"/>
      <c r="V26" s="24"/>
      <c r="W26" s="24"/>
      <c r="X26" s="24"/>
      <c r="Y26" s="24"/>
      <c r="Z26" s="24"/>
      <c r="AA26" s="25"/>
      <c r="AB26" s="25"/>
      <c r="AC26" s="25"/>
      <c r="AD26" s="25"/>
      <c r="AE26" s="25"/>
      <c r="AF26" s="26"/>
      <c r="AG26" s="26"/>
      <c r="AH26" s="26"/>
      <c r="AI26" s="26"/>
      <c r="AJ26" s="26"/>
      <c r="AK26" s="19">
        <f aca="true" t="shared" si="5" ref="AK26:AK36">SUM(G26:J26)+SUM(L26:O26)+SUM(Q26:T26)+SUM(V26:Y26)</f>
        <v>30</v>
      </c>
      <c r="AL26" s="19">
        <f aca="true" t="shared" si="6" ref="AL26:AL36">K26+P26+U26+Z26</f>
        <v>2</v>
      </c>
      <c r="AM26" s="8"/>
    </row>
    <row r="27" spans="1:39" ht="26.25" customHeight="1">
      <c r="A27" s="43" t="s">
        <v>45</v>
      </c>
      <c r="B27" s="81" t="s">
        <v>65</v>
      </c>
      <c r="C27" s="19"/>
      <c r="D27" s="20">
        <v>1</v>
      </c>
      <c r="E27" s="20"/>
      <c r="F27" s="19"/>
      <c r="G27" s="21"/>
      <c r="H27" s="21"/>
      <c r="I27" s="21">
        <v>30</v>
      </c>
      <c r="J27" s="21"/>
      <c r="K27" s="21">
        <v>2</v>
      </c>
      <c r="L27" s="22"/>
      <c r="M27" s="22"/>
      <c r="N27" s="22"/>
      <c r="O27" s="22"/>
      <c r="P27" s="22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5"/>
      <c r="AB27" s="25"/>
      <c r="AC27" s="25"/>
      <c r="AD27" s="25"/>
      <c r="AE27" s="25"/>
      <c r="AF27" s="26"/>
      <c r="AG27" s="26"/>
      <c r="AH27" s="26"/>
      <c r="AI27" s="26"/>
      <c r="AJ27" s="26"/>
      <c r="AK27" s="19">
        <f t="shared" si="5"/>
        <v>30</v>
      </c>
      <c r="AL27" s="19">
        <f t="shared" si="6"/>
        <v>2</v>
      </c>
      <c r="AM27" s="8"/>
    </row>
    <row r="28" spans="1:39" ht="26.25" customHeight="1">
      <c r="A28" s="43" t="s">
        <v>46</v>
      </c>
      <c r="B28" s="81" t="s">
        <v>66</v>
      </c>
      <c r="C28" s="19"/>
      <c r="D28" s="20"/>
      <c r="E28" s="20">
        <v>2</v>
      </c>
      <c r="F28" s="19"/>
      <c r="G28" s="21"/>
      <c r="H28" s="21"/>
      <c r="I28" s="21"/>
      <c r="J28" s="21"/>
      <c r="K28" s="21"/>
      <c r="L28" s="22"/>
      <c r="M28" s="22"/>
      <c r="N28" s="22">
        <v>30</v>
      </c>
      <c r="O28" s="22"/>
      <c r="P28" s="22">
        <v>3</v>
      </c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6"/>
      <c r="AG28" s="26"/>
      <c r="AH28" s="26"/>
      <c r="AI28" s="26"/>
      <c r="AJ28" s="26"/>
      <c r="AK28" s="19">
        <f t="shared" si="5"/>
        <v>30</v>
      </c>
      <c r="AL28" s="19">
        <f t="shared" si="6"/>
        <v>3</v>
      </c>
      <c r="AM28" s="8"/>
    </row>
    <row r="29" spans="1:39" ht="26.25" customHeight="1">
      <c r="A29" s="43" t="s">
        <v>47</v>
      </c>
      <c r="B29" s="81" t="s">
        <v>34</v>
      </c>
      <c r="C29" s="19"/>
      <c r="D29" s="20"/>
      <c r="E29" s="20"/>
      <c r="F29" s="19">
        <v>2</v>
      </c>
      <c r="G29" s="21"/>
      <c r="H29" s="21"/>
      <c r="I29" s="21"/>
      <c r="J29" s="21"/>
      <c r="K29" s="21"/>
      <c r="L29" s="22"/>
      <c r="M29" s="22"/>
      <c r="N29" s="22">
        <v>15</v>
      </c>
      <c r="O29" s="22"/>
      <c r="P29" s="22">
        <v>1</v>
      </c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5"/>
      <c r="AB29" s="25"/>
      <c r="AC29" s="25"/>
      <c r="AD29" s="25"/>
      <c r="AE29" s="25"/>
      <c r="AF29" s="26"/>
      <c r="AG29" s="26"/>
      <c r="AH29" s="26"/>
      <c r="AI29" s="26"/>
      <c r="AJ29" s="26"/>
      <c r="AK29" s="19">
        <f t="shared" si="5"/>
        <v>15</v>
      </c>
      <c r="AL29" s="19">
        <f t="shared" si="6"/>
        <v>1</v>
      </c>
      <c r="AM29" s="8"/>
    </row>
    <row r="30" spans="1:39" ht="26.25" customHeight="1">
      <c r="A30" s="43" t="s">
        <v>59</v>
      </c>
      <c r="B30" s="81" t="s">
        <v>67</v>
      </c>
      <c r="C30" s="19"/>
      <c r="D30" s="20"/>
      <c r="E30" s="20">
        <v>2</v>
      </c>
      <c r="F30" s="19"/>
      <c r="G30" s="21"/>
      <c r="H30" s="21"/>
      <c r="I30" s="21"/>
      <c r="J30" s="21"/>
      <c r="K30" s="21"/>
      <c r="L30" s="22"/>
      <c r="M30" s="22"/>
      <c r="N30" s="22">
        <v>30</v>
      </c>
      <c r="O30" s="22"/>
      <c r="P30" s="22">
        <v>2</v>
      </c>
      <c r="Q30" s="23"/>
      <c r="R30" s="23"/>
      <c r="S30" s="23"/>
      <c r="T30" s="23"/>
      <c r="U30" s="23"/>
      <c r="V30" s="24"/>
      <c r="W30" s="24"/>
      <c r="X30" s="24"/>
      <c r="Y30" s="24"/>
      <c r="Z30" s="24"/>
      <c r="AA30" s="25"/>
      <c r="AB30" s="25"/>
      <c r="AC30" s="25"/>
      <c r="AD30" s="25"/>
      <c r="AE30" s="25"/>
      <c r="AF30" s="26"/>
      <c r="AG30" s="26"/>
      <c r="AH30" s="26"/>
      <c r="AI30" s="26"/>
      <c r="AJ30" s="26"/>
      <c r="AK30" s="19">
        <f t="shared" si="5"/>
        <v>30</v>
      </c>
      <c r="AL30" s="19">
        <f t="shared" si="6"/>
        <v>2</v>
      </c>
      <c r="AM30" s="8"/>
    </row>
    <row r="31" spans="1:39" ht="26.25" customHeight="1">
      <c r="A31" s="43" t="s">
        <v>60</v>
      </c>
      <c r="B31" s="81" t="s">
        <v>68</v>
      </c>
      <c r="C31" s="19"/>
      <c r="D31" s="20"/>
      <c r="E31" s="20">
        <v>2</v>
      </c>
      <c r="F31" s="19"/>
      <c r="G31" s="21"/>
      <c r="H31" s="21"/>
      <c r="I31" s="21"/>
      <c r="J31" s="21"/>
      <c r="K31" s="21"/>
      <c r="L31" s="22"/>
      <c r="M31" s="22"/>
      <c r="N31" s="22">
        <v>30</v>
      </c>
      <c r="O31" s="22"/>
      <c r="P31" s="22">
        <v>2</v>
      </c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5"/>
      <c r="AB31" s="25"/>
      <c r="AC31" s="25"/>
      <c r="AD31" s="25"/>
      <c r="AE31" s="25"/>
      <c r="AF31" s="26"/>
      <c r="AG31" s="26"/>
      <c r="AH31" s="26"/>
      <c r="AI31" s="26"/>
      <c r="AJ31" s="26"/>
      <c r="AK31" s="19">
        <f t="shared" si="5"/>
        <v>30</v>
      </c>
      <c r="AL31" s="19">
        <f t="shared" si="6"/>
        <v>2</v>
      </c>
      <c r="AM31" s="8"/>
    </row>
    <row r="32" spans="1:39" ht="26.25" customHeight="1">
      <c r="A32" s="43" t="s">
        <v>61</v>
      </c>
      <c r="B32" s="81" t="s">
        <v>82</v>
      </c>
      <c r="C32" s="19"/>
      <c r="D32" s="20"/>
      <c r="E32" s="20"/>
      <c r="F32" s="19">
        <v>2</v>
      </c>
      <c r="G32" s="21"/>
      <c r="H32" s="21"/>
      <c r="I32" s="21"/>
      <c r="J32" s="21"/>
      <c r="K32" s="21"/>
      <c r="L32" s="22"/>
      <c r="M32" s="22"/>
      <c r="N32" s="22">
        <v>15</v>
      </c>
      <c r="O32" s="22"/>
      <c r="P32" s="22">
        <v>1</v>
      </c>
      <c r="Q32" s="23"/>
      <c r="R32" s="23"/>
      <c r="S32" s="23"/>
      <c r="T32" s="23"/>
      <c r="U32" s="23"/>
      <c r="V32" s="24"/>
      <c r="W32" s="24"/>
      <c r="X32" s="24"/>
      <c r="Y32" s="24"/>
      <c r="Z32" s="24"/>
      <c r="AA32" s="25"/>
      <c r="AB32" s="25"/>
      <c r="AC32" s="25"/>
      <c r="AD32" s="25"/>
      <c r="AE32" s="25"/>
      <c r="AF32" s="26"/>
      <c r="AG32" s="26"/>
      <c r="AH32" s="26"/>
      <c r="AI32" s="26"/>
      <c r="AJ32" s="26"/>
      <c r="AK32" s="19">
        <f t="shared" si="5"/>
        <v>15</v>
      </c>
      <c r="AL32" s="19">
        <f t="shared" si="6"/>
        <v>1</v>
      </c>
      <c r="AM32" s="8"/>
    </row>
    <row r="33" spans="1:39" ht="26.25" customHeight="1">
      <c r="A33" s="43" t="s">
        <v>62</v>
      </c>
      <c r="B33" s="81" t="s">
        <v>69</v>
      </c>
      <c r="C33" s="19"/>
      <c r="D33" s="20"/>
      <c r="E33" s="20">
        <v>3</v>
      </c>
      <c r="F33" s="19"/>
      <c r="G33" s="21"/>
      <c r="H33" s="21"/>
      <c r="I33" s="21"/>
      <c r="J33" s="21"/>
      <c r="K33" s="21"/>
      <c r="L33" s="22"/>
      <c r="M33" s="22"/>
      <c r="N33" s="22"/>
      <c r="O33" s="22"/>
      <c r="P33" s="22"/>
      <c r="Q33" s="23"/>
      <c r="R33" s="23"/>
      <c r="S33" s="23">
        <v>30</v>
      </c>
      <c r="T33" s="23"/>
      <c r="U33" s="23">
        <v>2</v>
      </c>
      <c r="V33" s="24"/>
      <c r="W33" s="24"/>
      <c r="X33" s="24"/>
      <c r="Y33" s="24"/>
      <c r="Z33" s="24"/>
      <c r="AA33" s="25"/>
      <c r="AB33" s="25"/>
      <c r="AC33" s="25"/>
      <c r="AD33" s="25"/>
      <c r="AE33" s="25"/>
      <c r="AF33" s="26"/>
      <c r="AG33" s="26"/>
      <c r="AH33" s="26"/>
      <c r="AI33" s="26"/>
      <c r="AJ33" s="26"/>
      <c r="AK33" s="19">
        <f t="shared" si="5"/>
        <v>30</v>
      </c>
      <c r="AL33" s="19">
        <f t="shared" si="6"/>
        <v>2</v>
      </c>
      <c r="AM33" s="8"/>
    </row>
    <row r="34" spans="1:39" ht="26.25" customHeight="1">
      <c r="A34" s="43" t="s">
        <v>63</v>
      </c>
      <c r="B34" s="81" t="s">
        <v>70</v>
      </c>
      <c r="C34" s="19"/>
      <c r="D34" s="20"/>
      <c r="E34" s="20">
        <v>2</v>
      </c>
      <c r="F34" s="19"/>
      <c r="G34" s="21"/>
      <c r="H34" s="21"/>
      <c r="I34" s="21"/>
      <c r="J34" s="21"/>
      <c r="K34" s="21"/>
      <c r="L34" s="22"/>
      <c r="M34" s="22"/>
      <c r="N34" s="22">
        <v>30</v>
      </c>
      <c r="O34" s="22"/>
      <c r="P34" s="22">
        <v>3</v>
      </c>
      <c r="Q34" s="23"/>
      <c r="R34" s="23"/>
      <c r="S34" s="23"/>
      <c r="T34" s="23"/>
      <c r="U34" s="23"/>
      <c r="V34" s="24"/>
      <c r="W34" s="24"/>
      <c r="X34" s="24"/>
      <c r="Y34" s="24"/>
      <c r="Z34" s="24"/>
      <c r="AA34" s="25"/>
      <c r="AB34" s="25"/>
      <c r="AC34" s="25"/>
      <c r="AD34" s="25"/>
      <c r="AE34" s="25"/>
      <c r="AF34" s="26"/>
      <c r="AG34" s="26"/>
      <c r="AH34" s="26"/>
      <c r="AI34" s="26"/>
      <c r="AJ34" s="26"/>
      <c r="AK34" s="19">
        <f t="shared" si="5"/>
        <v>30</v>
      </c>
      <c r="AL34" s="19">
        <f t="shared" si="6"/>
        <v>3</v>
      </c>
      <c r="AM34" s="8"/>
    </row>
    <row r="35" spans="1:39" ht="26.25" customHeight="1">
      <c r="A35" s="43" t="s">
        <v>78</v>
      </c>
      <c r="B35" s="81" t="s">
        <v>71</v>
      </c>
      <c r="C35" s="19"/>
      <c r="D35" s="20"/>
      <c r="E35" s="20">
        <v>3</v>
      </c>
      <c r="F35" s="19"/>
      <c r="G35" s="21"/>
      <c r="H35" s="21"/>
      <c r="I35" s="21"/>
      <c r="J35" s="21"/>
      <c r="K35" s="21"/>
      <c r="L35" s="22"/>
      <c r="M35" s="22"/>
      <c r="N35" s="22"/>
      <c r="O35" s="22"/>
      <c r="P35" s="22"/>
      <c r="Q35" s="23"/>
      <c r="R35" s="23"/>
      <c r="S35" s="23">
        <v>30</v>
      </c>
      <c r="T35" s="23"/>
      <c r="U35" s="23">
        <v>3</v>
      </c>
      <c r="V35" s="24"/>
      <c r="W35" s="24"/>
      <c r="X35" s="24"/>
      <c r="Y35" s="24"/>
      <c r="Z35" s="24"/>
      <c r="AA35" s="25"/>
      <c r="AB35" s="25"/>
      <c r="AC35" s="25"/>
      <c r="AD35" s="25"/>
      <c r="AE35" s="25"/>
      <c r="AF35" s="26"/>
      <c r="AG35" s="26"/>
      <c r="AH35" s="26"/>
      <c r="AI35" s="26"/>
      <c r="AJ35" s="26"/>
      <c r="AK35" s="19">
        <f t="shared" si="5"/>
        <v>30</v>
      </c>
      <c r="AL35" s="19">
        <f t="shared" si="6"/>
        <v>3</v>
      </c>
      <c r="AM35" s="8"/>
    </row>
    <row r="36" spans="1:39" ht="35.25" customHeight="1">
      <c r="A36" s="43" t="s">
        <v>72</v>
      </c>
      <c r="B36" s="81" t="s">
        <v>79</v>
      </c>
      <c r="C36" s="19"/>
      <c r="D36" s="20"/>
      <c r="E36" s="20"/>
      <c r="F36" s="19">
        <v>4</v>
      </c>
      <c r="G36" s="21"/>
      <c r="H36" s="21"/>
      <c r="I36" s="21"/>
      <c r="J36" s="21"/>
      <c r="K36" s="21"/>
      <c r="L36" s="22"/>
      <c r="M36" s="22"/>
      <c r="N36" s="22"/>
      <c r="O36" s="22"/>
      <c r="P36" s="22"/>
      <c r="Q36" s="23"/>
      <c r="R36" s="23"/>
      <c r="S36" s="23"/>
      <c r="T36" s="23"/>
      <c r="U36" s="23"/>
      <c r="V36" s="24"/>
      <c r="W36" s="24"/>
      <c r="X36" s="24"/>
      <c r="Y36" s="24"/>
      <c r="Z36" s="24">
        <v>4</v>
      </c>
      <c r="AA36" s="25"/>
      <c r="AB36" s="25"/>
      <c r="AC36" s="25"/>
      <c r="AD36" s="25"/>
      <c r="AE36" s="25"/>
      <c r="AF36" s="26"/>
      <c r="AG36" s="26"/>
      <c r="AH36" s="26"/>
      <c r="AI36" s="26"/>
      <c r="AJ36" s="26"/>
      <c r="AK36" s="19">
        <f t="shared" si="5"/>
        <v>0</v>
      </c>
      <c r="AL36" s="19">
        <f t="shared" si="6"/>
        <v>4</v>
      </c>
      <c r="AM36" s="8"/>
    </row>
    <row r="37" spans="1:39" s="41" customFormat="1" ht="15">
      <c r="A37" s="105" t="s">
        <v>40</v>
      </c>
      <c r="B37" s="105"/>
      <c r="C37" s="20"/>
      <c r="D37" s="20"/>
      <c r="E37" s="20"/>
      <c r="F37" s="20"/>
      <c r="G37" s="34">
        <f aca="true" t="shared" si="7" ref="G37:AM37">SUM(G26:G36)</f>
        <v>0</v>
      </c>
      <c r="H37" s="34">
        <f t="shared" si="7"/>
        <v>0</v>
      </c>
      <c r="I37" s="34">
        <f t="shared" si="7"/>
        <v>60</v>
      </c>
      <c r="J37" s="34">
        <f t="shared" si="7"/>
        <v>0</v>
      </c>
      <c r="K37" s="34">
        <f t="shared" si="7"/>
        <v>4</v>
      </c>
      <c r="L37" s="34">
        <f t="shared" si="7"/>
        <v>0</v>
      </c>
      <c r="M37" s="34">
        <f t="shared" si="7"/>
        <v>0</v>
      </c>
      <c r="N37" s="34">
        <f t="shared" si="7"/>
        <v>150</v>
      </c>
      <c r="O37" s="34">
        <f t="shared" si="7"/>
        <v>0</v>
      </c>
      <c r="P37" s="34">
        <f t="shared" si="7"/>
        <v>12</v>
      </c>
      <c r="Q37" s="34">
        <f t="shared" si="7"/>
        <v>0</v>
      </c>
      <c r="R37" s="34">
        <f t="shared" si="7"/>
        <v>0</v>
      </c>
      <c r="S37" s="34">
        <f t="shared" si="7"/>
        <v>60</v>
      </c>
      <c r="T37" s="34">
        <f t="shared" si="7"/>
        <v>0</v>
      </c>
      <c r="U37" s="34">
        <f>SUM(U26:U36)</f>
        <v>5</v>
      </c>
      <c r="V37" s="34">
        <f t="shared" si="7"/>
        <v>0</v>
      </c>
      <c r="W37" s="34">
        <f t="shared" si="7"/>
        <v>0</v>
      </c>
      <c r="X37" s="34">
        <f t="shared" si="7"/>
        <v>0</v>
      </c>
      <c r="Y37" s="34">
        <f t="shared" si="7"/>
        <v>0</v>
      </c>
      <c r="Z37" s="34">
        <f t="shared" si="7"/>
        <v>4</v>
      </c>
      <c r="AA37" s="34">
        <f t="shared" si="7"/>
        <v>0</v>
      </c>
      <c r="AB37" s="34">
        <f t="shared" si="7"/>
        <v>0</v>
      </c>
      <c r="AC37" s="34">
        <f t="shared" si="7"/>
        <v>0</v>
      </c>
      <c r="AD37" s="34">
        <f t="shared" si="7"/>
        <v>0</v>
      </c>
      <c r="AE37" s="34">
        <f t="shared" si="7"/>
        <v>0</v>
      </c>
      <c r="AF37" s="34">
        <f t="shared" si="7"/>
        <v>0</v>
      </c>
      <c r="AG37" s="34">
        <f t="shared" si="7"/>
        <v>0</v>
      </c>
      <c r="AH37" s="34">
        <f t="shared" si="7"/>
        <v>0</v>
      </c>
      <c r="AI37" s="34">
        <f t="shared" si="7"/>
        <v>0</v>
      </c>
      <c r="AJ37" s="34">
        <f t="shared" si="7"/>
        <v>0</v>
      </c>
      <c r="AK37" s="34">
        <f>SUM(AK26:AK36)</f>
        <v>270</v>
      </c>
      <c r="AL37" s="34">
        <f t="shared" si="7"/>
        <v>25</v>
      </c>
      <c r="AM37" s="34">
        <f t="shared" si="7"/>
        <v>0</v>
      </c>
    </row>
    <row r="38" spans="1:39" s="41" customFormat="1" ht="15">
      <c r="A38" s="104" t="s">
        <v>88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</row>
    <row r="39" spans="1:39" s="49" customFormat="1" ht="21.75" customHeight="1">
      <c r="A39" s="17" t="s">
        <v>73</v>
      </c>
      <c r="B39" s="44" t="s">
        <v>48</v>
      </c>
      <c r="C39" s="45"/>
      <c r="D39" s="20">
        <v>2</v>
      </c>
      <c r="E39" s="20"/>
      <c r="F39" s="19">
        <v>1</v>
      </c>
      <c r="G39" s="21">
        <v>30</v>
      </c>
      <c r="H39" s="21"/>
      <c r="I39" s="21"/>
      <c r="J39" s="21"/>
      <c r="K39" s="21">
        <v>2</v>
      </c>
      <c r="L39" s="22">
        <v>30</v>
      </c>
      <c r="M39" s="22"/>
      <c r="N39" s="22"/>
      <c r="O39" s="22"/>
      <c r="P39" s="22">
        <v>3</v>
      </c>
      <c r="Q39" s="23"/>
      <c r="R39" s="23"/>
      <c r="S39" s="23"/>
      <c r="T39" s="23"/>
      <c r="U39" s="23"/>
      <c r="V39" s="24"/>
      <c r="W39" s="24"/>
      <c r="X39" s="24"/>
      <c r="Y39" s="24"/>
      <c r="Z39" s="24"/>
      <c r="AA39" s="46"/>
      <c r="AB39" s="46"/>
      <c r="AC39" s="46">
        <v>90</v>
      </c>
      <c r="AD39" s="46"/>
      <c r="AE39" s="46">
        <v>5</v>
      </c>
      <c r="AF39" s="47"/>
      <c r="AG39" s="47"/>
      <c r="AH39" s="47">
        <v>90</v>
      </c>
      <c r="AI39" s="47"/>
      <c r="AJ39" s="47">
        <v>5</v>
      </c>
      <c r="AK39" s="19">
        <f>G39+H39+I39+J39+L39+M39+O39+N39+Q39+R39+S39+T39+V39+W39+X39+Y39</f>
        <v>60</v>
      </c>
      <c r="AL39" s="19">
        <f aca="true" t="shared" si="8" ref="AL39:AL44">K39+P39+U39+Z39</f>
        <v>5</v>
      </c>
      <c r="AM39" s="48"/>
    </row>
    <row r="40" spans="1:39" s="49" customFormat="1" ht="19.5" customHeight="1">
      <c r="A40" s="17" t="s">
        <v>74</v>
      </c>
      <c r="B40" s="44" t="s">
        <v>49</v>
      </c>
      <c r="C40" s="45"/>
      <c r="D40" s="20">
        <v>2</v>
      </c>
      <c r="E40" s="20"/>
      <c r="F40" s="19">
        <v>1</v>
      </c>
      <c r="G40" s="21">
        <v>30</v>
      </c>
      <c r="H40" s="21"/>
      <c r="I40" s="21"/>
      <c r="J40" s="21"/>
      <c r="K40" s="21">
        <v>2</v>
      </c>
      <c r="L40" s="22">
        <v>30</v>
      </c>
      <c r="M40" s="22"/>
      <c r="N40" s="22"/>
      <c r="O40" s="22"/>
      <c r="P40" s="22">
        <v>3</v>
      </c>
      <c r="Q40" s="23"/>
      <c r="R40" s="23"/>
      <c r="S40" s="23"/>
      <c r="T40" s="23"/>
      <c r="U40" s="23"/>
      <c r="V40" s="24"/>
      <c r="W40" s="24"/>
      <c r="X40" s="24"/>
      <c r="Y40" s="24"/>
      <c r="Z40" s="24"/>
      <c r="AA40" s="46"/>
      <c r="AB40" s="46"/>
      <c r="AC40" s="46"/>
      <c r="AD40" s="46"/>
      <c r="AE40" s="46"/>
      <c r="AF40" s="47"/>
      <c r="AG40" s="47"/>
      <c r="AH40" s="47"/>
      <c r="AI40" s="47"/>
      <c r="AJ40" s="47"/>
      <c r="AK40" s="19">
        <f>G40+H40+I40+J40+L40+M40+O40+N40+Q40+R40+S40+T40+V40+W40+X40+Y40</f>
        <v>60</v>
      </c>
      <c r="AL40" s="19">
        <f t="shared" si="8"/>
        <v>5</v>
      </c>
      <c r="AM40" s="48"/>
    </row>
    <row r="41" spans="1:39" s="49" customFormat="1" ht="27.75" customHeight="1">
      <c r="A41" s="17" t="s">
        <v>75</v>
      </c>
      <c r="B41" s="44" t="s">
        <v>50</v>
      </c>
      <c r="C41" s="45"/>
      <c r="D41" s="50"/>
      <c r="E41" s="20">
        <v>2</v>
      </c>
      <c r="F41" s="45"/>
      <c r="G41" s="21"/>
      <c r="H41" s="21"/>
      <c r="I41" s="21"/>
      <c r="J41" s="21"/>
      <c r="K41" s="21"/>
      <c r="L41" s="22">
        <v>30</v>
      </c>
      <c r="M41" s="22"/>
      <c r="N41" s="22"/>
      <c r="O41" s="22"/>
      <c r="P41" s="22">
        <v>2</v>
      </c>
      <c r="Q41" s="23"/>
      <c r="R41" s="23"/>
      <c r="S41" s="23"/>
      <c r="T41" s="23"/>
      <c r="U41" s="23"/>
      <c r="V41" s="24"/>
      <c r="W41" s="24"/>
      <c r="X41" s="24"/>
      <c r="Y41" s="24"/>
      <c r="Z41" s="24"/>
      <c r="AA41" s="46"/>
      <c r="AB41" s="46"/>
      <c r="AC41" s="46"/>
      <c r="AD41" s="46"/>
      <c r="AE41" s="46"/>
      <c r="AF41" s="47"/>
      <c r="AG41" s="47"/>
      <c r="AH41" s="47"/>
      <c r="AI41" s="47"/>
      <c r="AJ41" s="47"/>
      <c r="AK41" s="19">
        <f>G41+H41+I41+J41+L41+M41+O41+N41+Q41+R41+S41+T41+V41+W41+X41+Y41</f>
        <v>30</v>
      </c>
      <c r="AL41" s="19">
        <f t="shared" si="8"/>
        <v>2</v>
      </c>
      <c r="AM41" s="48"/>
    </row>
    <row r="42" spans="1:39" ht="32.25" customHeight="1">
      <c r="A42" s="17" t="s">
        <v>76</v>
      </c>
      <c r="B42" s="51" t="s">
        <v>51</v>
      </c>
      <c r="C42" s="45"/>
      <c r="D42" s="20">
        <v>3</v>
      </c>
      <c r="E42" s="20">
        <v>2</v>
      </c>
      <c r="F42" s="19"/>
      <c r="G42" s="21"/>
      <c r="H42" s="21"/>
      <c r="I42" s="21"/>
      <c r="J42" s="21"/>
      <c r="K42" s="21"/>
      <c r="L42" s="22"/>
      <c r="M42" s="22"/>
      <c r="N42" s="22">
        <v>30</v>
      </c>
      <c r="O42" s="22"/>
      <c r="P42" s="22">
        <v>2</v>
      </c>
      <c r="Q42" s="23"/>
      <c r="R42" s="23"/>
      <c r="S42" s="30">
        <v>60</v>
      </c>
      <c r="T42" s="23"/>
      <c r="U42" s="23">
        <v>5</v>
      </c>
      <c r="V42" s="24"/>
      <c r="W42" s="24"/>
      <c r="X42" s="24"/>
      <c r="Y42" s="24"/>
      <c r="Z42" s="24"/>
      <c r="AA42" s="25"/>
      <c r="AB42" s="25"/>
      <c r="AC42" s="25"/>
      <c r="AD42" s="25"/>
      <c r="AE42" s="25"/>
      <c r="AF42" s="26"/>
      <c r="AG42" s="26"/>
      <c r="AH42" s="26"/>
      <c r="AI42" s="26"/>
      <c r="AJ42" s="26"/>
      <c r="AK42" s="19">
        <f>G42+H42+I42+J42+L42+M42+O42+N42+Q42+R42+S42+T42+V42+W42+X42+Y42</f>
        <v>90</v>
      </c>
      <c r="AL42" s="19">
        <f t="shared" si="8"/>
        <v>7</v>
      </c>
      <c r="AM42" s="8"/>
    </row>
    <row r="43" spans="1:39" ht="21" customHeight="1">
      <c r="A43" s="52" t="s">
        <v>77</v>
      </c>
      <c r="B43" s="53" t="s">
        <v>52</v>
      </c>
      <c r="C43" s="54"/>
      <c r="D43" s="55"/>
      <c r="E43" s="55"/>
      <c r="F43" s="56">
        <v>2</v>
      </c>
      <c r="G43" s="57"/>
      <c r="H43" s="57"/>
      <c r="I43" s="57"/>
      <c r="J43" s="57"/>
      <c r="K43" s="57"/>
      <c r="L43" s="58"/>
      <c r="M43" s="58"/>
      <c r="N43" s="59">
        <v>30</v>
      </c>
      <c r="O43" s="60"/>
      <c r="P43" s="60">
        <v>2</v>
      </c>
      <c r="Q43" s="61"/>
      <c r="R43" s="61"/>
      <c r="S43" s="61"/>
      <c r="T43" s="61"/>
      <c r="U43" s="61"/>
      <c r="V43" s="62"/>
      <c r="W43" s="62"/>
      <c r="X43" s="62"/>
      <c r="Y43" s="62"/>
      <c r="Z43" s="62"/>
      <c r="AA43" s="63"/>
      <c r="AB43" s="63"/>
      <c r="AC43" s="63"/>
      <c r="AD43" s="63"/>
      <c r="AE43" s="63"/>
      <c r="AF43" s="64"/>
      <c r="AG43" s="64"/>
      <c r="AH43" s="64"/>
      <c r="AI43" s="64"/>
      <c r="AJ43" s="64"/>
      <c r="AK43" s="19">
        <f>G43+H43+I43+J43+L43+M43+O43+N43+Q43+R43+S43+T43+V43+W43+X43+Y43</f>
        <v>30</v>
      </c>
      <c r="AL43" s="19">
        <f t="shared" si="8"/>
        <v>2</v>
      </c>
      <c r="AM43" s="65"/>
    </row>
    <row r="44" spans="1:39" s="49" customFormat="1" ht="52.5" customHeight="1">
      <c r="A44" s="17" t="s">
        <v>80</v>
      </c>
      <c r="B44" s="44" t="s">
        <v>53</v>
      </c>
      <c r="C44" s="45"/>
      <c r="D44" s="50"/>
      <c r="E44" s="45"/>
      <c r="F44" s="19">
        <v>4</v>
      </c>
      <c r="G44" s="21"/>
      <c r="H44" s="21"/>
      <c r="I44" s="21"/>
      <c r="J44" s="21"/>
      <c r="K44" s="21"/>
      <c r="L44" s="22"/>
      <c r="M44" s="22"/>
      <c r="N44" s="22"/>
      <c r="O44" s="22"/>
      <c r="P44" s="22"/>
      <c r="Q44" s="66"/>
      <c r="R44" s="66"/>
      <c r="S44" s="66"/>
      <c r="T44" s="66"/>
      <c r="U44" s="66"/>
      <c r="V44" s="67"/>
      <c r="W44" s="67"/>
      <c r="X44" s="67"/>
      <c r="Y44" s="67"/>
      <c r="Z44" s="24">
        <v>4</v>
      </c>
      <c r="AA44" s="46"/>
      <c r="AB44" s="46"/>
      <c r="AC44" s="46"/>
      <c r="AD44" s="46"/>
      <c r="AE44" s="46"/>
      <c r="AF44" s="47"/>
      <c r="AG44" s="47"/>
      <c r="AH44" s="47"/>
      <c r="AI44" s="47"/>
      <c r="AJ44" s="47"/>
      <c r="AK44" s="19">
        <v>0</v>
      </c>
      <c r="AL44" s="19">
        <f t="shared" si="8"/>
        <v>4</v>
      </c>
      <c r="AM44" s="48"/>
    </row>
    <row r="45" spans="1:39" ht="15">
      <c r="A45" s="109" t="s">
        <v>54</v>
      </c>
      <c r="B45" s="109"/>
      <c r="C45" s="68"/>
      <c r="D45" s="68"/>
      <c r="E45" s="68"/>
      <c r="F45" s="68"/>
      <c r="G45" s="69">
        <f>SUM(G39:G44)</f>
        <v>60</v>
      </c>
      <c r="H45" s="69">
        <f>SUM(H44)</f>
        <v>0</v>
      </c>
      <c r="I45" s="69">
        <f>SUM(I44)</f>
        <v>0</v>
      </c>
      <c r="J45" s="69">
        <f>SUM(J44)</f>
        <v>0</v>
      </c>
      <c r="K45" s="69">
        <f>SUM(K39:K44)</f>
        <v>4</v>
      </c>
      <c r="L45" s="70">
        <f>SUM(L39:L44)</f>
        <v>90</v>
      </c>
      <c r="M45" s="70">
        <f>SUM(M44)</f>
        <v>0</v>
      </c>
      <c r="N45" s="70">
        <f>SUM(N39:N44)</f>
        <v>60</v>
      </c>
      <c r="O45" s="70">
        <f>SUM(O44)</f>
        <v>0</v>
      </c>
      <c r="P45" s="70">
        <f>SUM(P39:P44)</f>
        <v>12</v>
      </c>
      <c r="Q45" s="71">
        <f>SUM(Q42:Q44)</f>
        <v>0</v>
      </c>
      <c r="R45" s="71">
        <f>SUM(R44)</f>
        <v>0</v>
      </c>
      <c r="S45" s="71">
        <f>SUM(S42:S44)</f>
        <v>60</v>
      </c>
      <c r="T45" s="71">
        <f>SUM(T44)</f>
        <v>0</v>
      </c>
      <c r="U45" s="71">
        <f>SUM(U39:U44)</f>
        <v>5</v>
      </c>
      <c r="V45" s="72">
        <f>SUM(V44)</f>
        <v>0</v>
      </c>
      <c r="W45" s="72">
        <f>SUM(W44)</f>
        <v>0</v>
      </c>
      <c r="X45" s="73">
        <v>0</v>
      </c>
      <c r="Y45" s="72">
        <f>SUM(Y44)</f>
        <v>0</v>
      </c>
      <c r="Z45" s="72">
        <f>SUM(Z42:Z44)</f>
        <v>4</v>
      </c>
      <c r="AA45" s="74" t="e">
        <f>SUM(#REF!)</f>
        <v>#REF!</v>
      </c>
      <c r="AB45" s="74" t="e">
        <f>SUM(#REF!)</f>
        <v>#REF!</v>
      </c>
      <c r="AC45" s="74" t="e">
        <f>SUM(#REF!)</f>
        <v>#REF!</v>
      </c>
      <c r="AD45" s="74" t="e">
        <f>SUM(#REF!)</f>
        <v>#REF!</v>
      </c>
      <c r="AE45" s="74" t="e">
        <f>SUM(#REF!)</f>
        <v>#REF!</v>
      </c>
      <c r="AF45" s="75" t="e">
        <f>SUM(#REF!)</f>
        <v>#REF!</v>
      </c>
      <c r="AG45" s="75" t="e">
        <f>SUM(#REF!)</f>
        <v>#REF!</v>
      </c>
      <c r="AH45" s="75" t="e">
        <f>SUM(#REF!)</f>
        <v>#REF!</v>
      </c>
      <c r="AI45" s="75" t="e">
        <f>SUM(#REF!)</f>
        <v>#REF!</v>
      </c>
      <c r="AJ45" s="75" t="e">
        <f>SUM(#REF!)</f>
        <v>#REF!</v>
      </c>
      <c r="AK45" s="68">
        <f>SUM(AK39:AK43)</f>
        <v>270</v>
      </c>
      <c r="AL45" s="68">
        <f>SUM(AL39:AL44)</f>
        <v>25</v>
      </c>
      <c r="AM45" s="68"/>
    </row>
    <row r="46" spans="1:39" ht="30.75" customHeight="1">
      <c r="A46" s="110" t="s">
        <v>83</v>
      </c>
      <c r="B46" s="111"/>
      <c r="C46" s="68"/>
      <c r="D46" s="68"/>
      <c r="E46" s="68"/>
      <c r="F46" s="68"/>
      <c r="G46" s="69">
        <f>G21+G24+G37</f>
        <v>100</v>
      </c>
      <c r="H46" s="69">
        <f aca="true" t="shared" si="9" ref="H46:Z46">H21+H24+H37</f>
        <v>0</v>
      </c>
      <c r="I46" s="69">
        <f t="shared" si="9"/>
        <v>150</v>
      </c>
      <c r="J46" s="69">
        <f t="shared" si="9"/>
        <v>30</v>
      </c>
      <c r="K46" s="69">
        <f t="shared" si="9"/>
        <v>30</v>
      </c>
      <c r="L46" s="70">
        <f t="shared" si="9"/>
        <v>30</v>
      </c>
      <c r="M46" s="70">
        <f t="shared" si="9"/>
        <v>0</v>
      </c>
      <c r="N46" s="70">
        <f t="shared" si="9"/>
        <v>255</v>
      </c>
      <c r="O46" s="70">
        <f t="shared" si="9"/>
        <v>30</v>
      </c>
      <c r="P46" s="70">
        <f t="shared" si="9"/>
        <v>30</v>
      </c>
      <c r="Q46" s="71">
        <f t="shared" si="9"/>
        <v>55</v>
      </c>
      <c r="R46" s="71">
        <f t="shared" si="9"/>
        <v>0</v>
      </c>
      <c r="S46" s="71">
        <f t="shared" si="9"/>
        <v>150</v>
      </c>
      <c r="T46" s="71">
        <f t="shared" si="9"/>
        <v>30</v>
      </c>
      <c r="U46" s="71">
        <f t="shared" si="9"/>
        <v>30</v>
      </c>
      <c r="V46" s="72">
        <f t="shared" si="9"/>
        <v>0</v>
      </c>
      <c r="W46" s="72">
        <f t="shared" si="9"/>
        <v>0</v>
      </c>
      <c r="X46" s="73">
        <f t="shared" si="9"/>
        <v>30</v>
      </c>
      <c r="Y46" s="72">
        <f t="shared" si="9"/>
        <v>30</v>
      </c>
      <c r="Z46" s="72">
        <f t="shared" si="9"/>
        <v>30</v>
      </c>
      <c r="AA46" s="74"/>
      <c r="AB46" s="74"/>
      <c r="AC46" s="74"/>
      <c r="AD46" s="74"/>
      <c r="AE46" s="74"/>
      <c r="AF46" s="75"/>
      <c r="AG46" s="75"/>
      <c r="AH46" s="75"/>
      <c r="AI46" s="75"/>
      <c r="AJ46" s="75"/>
      <c r="AK46" s="68">
        <f>AK21+AK24+AK37</f>
        <v>890</v>
      </c>
      <c r="AL46" s="68">
        <f>AL21+AL24+AL37</f>
        <v>120</v>
      </c>
      <c r="AM46" s="68"/>
    </row>
    <row r="47" spans="1:39" ht="14.25" customHeight="1">
      <c r="A47" s="112" t="s">
        <v>55</v>
      </c>
      <c r="B47" s="112"/>
      <c r="C47" s="20"/>
      <c r="D47" s="20"/>
      <c r="E47" s="20"/>
      <c r="F47" s="20"/>
      <c r="G47" s="34">
        <f>SUM(G21+G24+G45)</f>
        <v>160</v>
      </c>
      <c r="H47" s="34">
        <f>SUM(H21+H24+H45)</f>
        <v>0</v>
      </c>
      <c r="I47" s="34">
        <f>SUM(I21+I24+I45)</f>
        <v>90</v>
      </c>
      <c r="J47" s="34">
        <f>SUM(J21+J24+J45)</f>
        <v>30</v>
      </c>
      <c r="K47" s="34">
        <f>K45+K24+K21</f>
        <v>30</v>
      </c>
      <c r="L47" s="35">
        <f>SUM(L21+L24+L45)</f>
        <v>120</v>
      </c>
      <c r="M47" s="35">
        <f>SUM(M21+M24+M45)</f>
        <v>0</v>
      </c>
      <c r="N47" s="35">
        <f>SUM(N21+N24+N45)</f>
        <v>165</v>
      </c>
      <c r="O47" s="35">
        <f>SUM(O21+O24+O45)</f>
        <v>30</v>
      </c>
      <c r="P47" s="35">
        <f>P45+P21+P24</f>
        <v>30</v>
      </c>
      <c r="Q47" s="36">
        <f>SUM(Q21+Q24+Q45)</f>
        <v>55</v>
      </c>
      <c r="R47" s="36">
        <f>SUM(R21+R24+R45)</f>
        <v>0</v>
      </c>
      <c r="S47" s="36">
        <f>SUM(S21+S24+S45)</f>
        <v>150</v>
      </c>
      <c r="T47" s="36">
        <f>SUM(T21+T24+T45)</f>
        <v>30</v>
      </c>
      <c r="U47" s="36">
        <f>U45+U21+U24</f>
        <v>30</v>
      </c>
      <c r="V47" s="37">
        <f>V45+V21+V24</f>
        <v>0</v>
      </c>
      <c r="W47" s="37">
        <f>W45+W21+W24</f>
        <v>0</v>
      </c>
      <c r="X47" s="76">
        <f>X45+X21+X24</f>
        <v>30</v>
      </c>
      <c r="Y47" s="37">
        <f>SUM(Y21+Y24+Y45)</f>
        <v>30</v>
      </c>
      <c r="Z47" s="37">
        <f>SUM(Z21+Z24+Z45)</f>
        <v>30</v>
      </c>
      <c r="AA47" s="38">
        <f aca="true" t="shared" si="10" ref="AA47:AJ47">SUM(AA39:AA43)</f>
        <v>0</v>
      </c>
      <c r="AB47" s="38">
        <f t="shared" si="10"/>
        <v>0</v>
      </c>
      <c r="AC47" s="38">
        <f t="shared" si="10"/>
        <v>90</v>
      </c>
      <c r="AD47" s="38">
        <f t="shared" si="10"/>
        <v>0</v>
      </c>
      <c r="AE47" s="38">
        <f t="shared" si="10"/>
        <v>5</v>
      </c>
      <c r="AF47" s="39">
        <f t="shared" si="10"/>
        <v>0</v>
      </c>
      <c r="AG47" s="39">
        <f t="shared" si="10"/>
        <v>0</v>
      </c>
      <c r="AH47" s="39">
        <f t="shared" si="10"/>
        <v>90</v>
      </c>
      <c r="AI47" s="39">
        <f t="shared" si="10"/>
        <v>0</v>
      </c>
      <c r="AJ47" s="39">
        <f t="shared" si="10"/>
        <v>5</v>
      </c>
      <c r="AK47" s="20">
        <f>AK21+AK24+AK45</f>
        <v>890</v>
      </c>
      <c r="AL47" s="20">
        <f>SUM(AL21+AL24+AL45)</f>
        <v>120</v>
      </c>
      <c r="AM47" s="40"/>
    </row>
    <row r="48" spans="1:39" ht="15">
      <c r="A48" s="4"/>
      <c r="B48" s="77"/>
      <c r="C48" s="5"/>
      <c r="D48" s="78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79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5.75" customHeight="1">
      <c r="A49" s="4"/>
      <c r="B49" s="85" t="s">
        <v>56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5"/>
    </row>
    <row r="50" spans="1:39" ht="15.75" customHeight="1">
      <c r="A50" s="4"/>
      <c r="B50" s="85" t="s">
        <v>57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</row>
    <row r="51" spans="1:39" ht="18" customHeight="1">
      <c r="A51" s="4"/>
      <c r="B51" s="85" t="s">
        <v>58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</row>
    <row r="52" spans="1:39" ht="14.25" customHeight="1">
      <c r="A52" s="4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</row>
    <row r="53" spans="1:39" ht="15" customHeight="1">
      <c r="A53" s="4"/>
      <c r="B53" s="106" t="s">
        <v>89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</row>
    <row r="54" spans="1:39" ht="15.75" customHeight="1">
      <c r="A54" s="4"/>
      <c r="B54" s="107" t="s">
        <v>90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</row>
    <row r="55" spans="1:39" ht="37.5" customHeight="1">
      <c r="A55" s="4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</row>
    <row r="56" ht="32.25" customHeight="1"/>
  </sheetData>
  <sheetProtection selectLockedCells="1" selectUnlockedCells="1"/>
  <mergeCells count="41">
    <mergeCell ref="B51:AM51"/>
    <mergeCell ref="B52:AM52"/>
    <mergeCell ref="B53:AM53"/>
    <mergeCell ref="B54:AM54"/>
    <mergeCell ref="B55:AM55"/>
    <mergeCell ref="A38:AM38"/>
    <mergeCell ref="A45:B45"/>
    <mergeCell ref="A46:B46"/>
    <mergeCell ref="A47:B47"/>
    <mergeCell ref="B49:L49"/>
    <mergeCell ref="B50:AM50"/>
    <mergeCell ref="A10:AM10"/>
    <mergeCell ref="A21:B21"/>
    <mergeCell ref="A22:AM22"/>
    <mergeCell ref="A24:B24"/>
    <mergeCell ref="A25:AM25"/>
    <mergeCell ref="A37:B37"/>
    <mergeCell ref="AA7:AJ7"/>
    <mergeCell ref="AK7:AK9"/>
    <mergeCell ref="AL7:AL9"/>
    <mergeCell ref="AM7:AM9"/>
    <mergeCell ref="G8:K8"/>
    <mergeCell ref="L8:P8"/>
    <mergeCell ref="Q8:U8"/>
    <mergeCell ref="V8:Z8"/>
    <mergeCell ref="AA8:AE8"/>
    <mergeCell ref="AF8:AJ8"/>
    <mergeCell ref="A7:A9"/>
    <mergeCell ref="B7:B9"/>
    <mergeCell ref="C7:C9"/>
    <mergeCell ref="D7:F8"/>
    <mergeCell ref="G7:P7"/>
    <mergeCell ref="Q7:Z7"/>
    <mergeCell ref="A1:AM1"/>
    <mergeCell ref="B2:K2"/>
    <mergeCell ref="B5:K5"/>
    <mergeCell ref="N5:AC5"/>
    <mergeCell ref="A6:F6"/>
    <mergeCell ref="G6:AM6"/>
    <mergeCell ref="G3:AL3"/>
    <mergeCell ref="G4:AM4"/>
  </mergeCells>
  <printOptions horizontalCentered="1"/>
  <pageMargins left="0.5118110236220472" right="0.5118110236220472" top="0.5511811023622047" bottom="0.5511811023622047" header="0.5118110236220472" footer="0.5118110236220472"/>
  <pageSetup horizontalDpi="600" verticalDpi="600" orientation="landscape" paperSize="9" scale="70" r:id="rId1"/>
  <headerFooter alignWithMargins="0">
    <oddFooter>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W-L</dc:creator>
  <cp:keywords/>
  <dc:description/>
  <cp:lastModifiedBy>Katarzyna Wadolowska-Lesner</cp:lastModifiedBy>
  <cp:lastPrinted>2017-03-26T08:48:08Z</cp:lastPrinted>
  <dcterms:created xsi:type="dcterms:W3CDTF">2017-03-04T13:56:31Z</dcterms:created>
  <dcterms:modified xsi:type="dcterms:W3CDTF">2018-09-27T21:29:50Z</dcterms:modified>
  <cp:category/>
  <cp:version/>
  <cp:contentType/>
  <cp:contentStatus/>
</cp:coreProperties>
</file>