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Justyna\Downloads\"/>
    </mc:Choice>
  </mc:AlternateContent>
  <xr:revisionPtr revIDLastSave="0" documentId="13_ncr:1_{BCBE0F81-04BB-46B9-89B8-3D9D201F5173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Specjalność nauczycielska" sheetId="1" r:id="rId1"/>
    <sheet name="Język kaszubski w prakt. kult." sheetId="3" r:id="rId2"/>
  </sheets>
  <definedNames>
    <definedName name="_xlnm.Print_Area" localSheetId="1">'Język kaszubski w prakt. kult.'!$A$1:$AK$61</definedName>
    <definedName name="_xlnm.Print_Area" localSheetId="0">'Specjalność nauczycielska'!$A$1:$AK$100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K65" i="1" l="1"/>
  <c r="AJ65" i="1"/>
  <c r="O47" i="3"/>
  <c r="M47" i="3"/>
  <c r="AK41" i="3"/>
  <c r="AJ41" i="3"/>
  <c r="AJ12" i="3"/>
  <c r="AJ13" i="3"/>
  <c r="AJ14" i="3"/>
  <c r="AJ16" i="3"/>
  <c r="AJ18" i="3"/>
  <c r="AJ23" i="3"/>
  <c r="AJ28" i="3"/>
  <c r="AJ33" i="3"/>
  <c r="AJ34" i="3"/>
  <c r="AJ40" i="3"/>
  <c r="AJ43" i="3"/>
  <c r="AJ44" i="3"/>
  <c r="AJ45" i="3"/>
  <c r="AJ46" i="3"/>
  <c r="AJ36" i="3"/>
  <c r="AJ37" i="3"/>
  <c r="AJ38" i="3"/>
  <c r="AJ42" i="3"/>
  <c r="AJ47" i="3"/>
  <c r="AJ48" i="3"/>
  <c r="AK40" i="3"/>
  <c r="AK43" i="3"/>
  <c r="AK44" i="3"/>
  <c r="AK45" i="3"/>
  <c r="AK46" i="3"/>
  <c r="AK36" i="3"/>
  <c r="AK37" i="3"/>
  <c r="AK38" i="3"/>
  <c r="AK39" i="3"/>
  <c r="AK42" i="3"/>
  <c r="AK47" i="3"/>
  <c r="AK27" i="3"/>
  <c r="AK26" i="3"/>
  <c r="AK25" i="3"/>
  <c r="AK24" i="3"/>
  <c r="AK23" i="3"/>
  <c r="AK21" i="3"/>
  <c r="AK20" i="3"/>
  <c r="AK19" i="3"/>
  <c r="AK18" i="3"/>
  <c r="AK32" i="3"/>
  <c r="AK31" i="3"/>
  <c r="AK30" i="3"/>
  <c r="AK15" i="3"/>
  <c r="AK14" i="3"/>
  <c r="AK13" i="3"/>
  <c r="AK12" i="3"/>
  <c r="AK62" i="1"/>
  <c r="AK63" i="1"/>
  <c r="AK64" i="1"/>
  <c r="AK66" i="1"/>
  <c r="AK67" i="1"/>
  <c r="AK68" i="1"/>
  <c r="AK69" i="1"/>
  <c r="AK19" i="1"/>
  <c r="AK20" i="1"/>
  <c r="AK21" i="1"/>
  <c r="AK23" i="1"/>
  <c r="AK24" i="1"/>
  <c r="AK25" i="1"/>
  <c r="AK26" i="1"/>
  <c r="AK27" i="1"/>
  <c r="AK18" i="1"/>
  <c r="AK28" i="1"/>
  <c r="AK15" i="1"/>
  <c r="AK12" i="1"/>
  <c r="AK13" i="1"/>
  <c r="AK14" i="1"/>
  <c r="AK16" i="1"/>
  <c r="AK30" i="1"/>
  <c r="AK31" i="1"/>
  <c r="AK32" i="1"/>
  <c r="AK33" i="1"/>
  <c r="AK34" i="1"/>
  <c r="AK61" i="1"/>
  <c r="AK70" i="1"/>
  <c r="AK44" i="1"/>
  <c r="AK41" i="1"/>
  <c r="AK40" i="1"/>
  <c r="AK37" i="1"/>
  <c r="AK38" i="1"/>
  <c r="AK39" i="1"/>
  <c r="AK42" i="1"/>
  <c r="AK43" i="1"/>
  <c r="AK45" i="1"/>
  <c r="AK59" i="1"/>
  <c r="AK71" i="1"/>
  <c r="AK72" i="1"/>
  <c r="F45" i="1"/>
  <c r="G45" i="1"/>
  <c r="H45" i="1"/>
  <c r="I45" i="1"/>
  <c r="J45" i="1"/>
  <c r="K45" i="1"/>
  <c r="L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4" i="1"/>
  <c r="AJ37" i="1"/>
  <c r="AJ38" i="1"/>
  <c r="AJ39" i="1"/>
  <c r="AJ41" i="1"/>
  <c r="AJ42" i="1"/>
  <c r="AJ45" i="1"/>
  <c r="M45" i="1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K16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K28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K33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K34" i="3"/>
  <c r="F47" i="3"/>
  <c r="G47" i="3"/>
  <c r="H47" i="3"/>
  <c r="I47" i="3"/>
  <c r="J47" i="3"/>
  <c r="K47" i="3"/>
  <c r="L47" i="3"/>
  <c r="N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K48" i="3"/>
  <c r="AJ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F59" i="1"/>
  <c r="G16" i="1"/>
  <c r="G28" i="1"/>
  <c r="G33" i="1"/>
  <c r="G34" i="1"/>
  <c r="H16" i="1"/>
  <c r="H28" i="1"/>
  <c r="H33" i="1"/>
  <c r="H34" i="1"/>
  <c r="I16" i="1"/>
  <c r="I28" i="1"/>
  <c r="I33" i="1"/>
  <c r="I34" i="1"/>
  <c r="J28" i="1"/>
  <c r="J16" i="1"/>
  <c r="J33" i="1"/>
  <c r="J34" i="1"/>
  <c r="K16" i="1"/>
  <c r="K28" i="1"/>
  <c r="K33" i="1"/>
  <c r="K34" i="1"/>
  <c r="L16" i="1"/>
  <c r="L28" i="1"/>
  <c r="L33" i="1"/>
  <c r="L34" i="1"/>
  <c r="M16" i="1"/>
  <c r="M28" i="1"/>
  <c r="M33" i="1"/>
  <c r="M34" i="1"/>
  <c r="N16" i="1"/>
  <c r="N28" i="1"/>
  <c r="N33" i="1"/>
  <c r="N34" i="1"/>
  <c r="O28" i="1"/>
  <c r="O16" i="1"/>
  <c r="O33" i="1"/>
  <c r="O34" i="1"/>
  <c r="P16" i="1"/>
  <c r="P28" i="1"/>
  <c r="P33" i="1"/>
  <c r="P34" i="1"/>
  <c r="Q16" i="1"/>
  <c r="Q28" i="1"/>
  <c r="Q33" i="1"/>
  <c r="Q34" i="1"/>
  <c r="R16" i="1"/>
  <c r="R28" i="1"/>
  <c r="R33" i="1"/>
  <c r="R34" i="1"/>
  <c r="S16" i="1"/>
  <c r="S28" i="1"/>
  <c r="S33" i="1"/>
  <c r="S34" i="1"/>
  <c r="T16" i="1"/>
  <c r="T28" i="1"/>
  <c r="T33" i="1"/>
  <c r="T34" i="1"/>
  <c r="U16" i="1"/>
  <c r="U28" i="1"/>
  <c r="U33" i="1"/>
  <c r="U34" i="1"/>
  <c r="V16" i="1"/>
  <c r="V28" i="1"/>
  <c r="V33" i="1"/>
  <c r="V34" i="1"/>
  <c r="W16" i="1"/>
  <c r="W28" i="1"/>
  <c r="W33" i="1"/>
  <c r="W34" i="1"/>
  <c r="X16" i="1"/>
  <c r="X28" i="1"/>
  <c r="X33" i="1"/>
  <c r="X34" i="1"/>
  <c r="Y28" i="1"/>
  <c r="Y16" i="1"/>
  <c r="Y33" i="1"/>
  <c r="Y34" i="1"/>
  <c r="Z16" i="1"/>
  <c r="Z28" i="1"/>
  <c r="Z33" i="1"/>
  <c r="Z34" i="1"/>
  <c r="AA16" i="1"/>
  <c r="AA28" i="1"/>
  <c r="AA33" i="1"/>
  <c r="AA34" i="1"/>
  <c r="AB16" i="1"/>
  <c r="AB28" i="1"/>
  <c r="AB33" i="1"/>
  <c r="AB34" i="1"/>
  <c r="AC16" i="1"/>
  <c r="AC28" i="1"/>
  <c r="AC33" i="1"/>
  <c r="AC34" i="1"/>
  <c r="AD16" i="1"/>
  <c r="AD28" i="1"/>
  <c r="AD33" i="1"/>
  <c r="AD34" i="1"/>
  <c r="AE16" i="1"/>
  <c r="AE28" i="1"/>
  <c r="AE33" i="1"/>
  <c r="AE34" i="1"/>
  <c r="AF16" i="1"/>
  <c r="AF28" i="1"/>
  <c r="AF33" i="1"/>
  <c r="AF34" i="1"/>
  <c r="AG16" i="1"/>
  <c r="AG28" i="1"/>
  <c r="AG33" i="1"/>
  <c r="AG34" i="1"/>
  <c r="AH16" i="1"/>
  <c r="AH28" i="1"/>
  <c r="AH33" i="1"/>
  <c r="AH34" i="1"/>
  <c r="AI16" i="1"/>
  <c r="AI28" i="1"/>
  <c r="AI33" i="1"/>
  <c r="AI34" i="1"/>
  <c r="F16" i="1"/>
  <c r="F28" i="1"/>
  <c r="F33" i="1"/>
  <c r="F34" i="1"/>
  <c r="G70" i="1"/>
  <c r="G71" i="1"/>
  <c r="G72" i="1"/>
  <c r="H70" i="1"/>
  <c r="H71" i="1"/>
  <c r="H72" i="1"/>
  <c r="I70" i="1"/>
  <c r="I71" i="1"/>
  <c r="I72" i="1"/>
  <c r="J70" i="1"/>
  <c r="J71" i="1"/>
  <c r="J72" i="1"/>
  <c r="K70" i="1"/>
  <c r="K71" i="1"/>
  <c r="K72" i="1"/>
  <c r="L70" i="1"/>
  <c r="L71" i="1"/>
  <c r="L72" i="1"/>
  <c r="M70" i="1"/>
  <c r="M71" i="1"/>
  <c r="M72" i="1"/>
  <c r="N70" i="1"/>
  <c r="N71" i="1"/>
  <c r="N72" i="1"/>
  <c r="O70" i="1"/>
  <c r="O71" i="1"/>
  <c r="O72" i="1"/>
  <c r="P70" i="1"/>
  <c r="P71" i="1"/>
  <c r="P72" i="1"/>
  <c r="Q70" i="1"/>
  <c r="Q71" i="1"/>
  <c r="Q72" i="1"/>
  <c r="R70" i="1"/>
  <c r="R71" i="1"/>
  <c r="R72" i="1"/>
  <c r="S70" i="1"/>
  <c r="S71" i="1"/>
  <c r="S72" i="1"/>
  <c r="T70" i="1"/>
  <c r="T71" i="1"/>
  <c r="T72" i="1"/>
  <c r="U70" i="1"/>
  <c r="U71" i="1"/>
  <c r="U72" i="1"/>
  <c r="V70" i="1"/>
  <c r="V71" i="1"/>
  <c r="V72" i="1"/>
  <c r="W70" i="1"/>
  <c r="W71" i="1"/>
  <c r="W72" i="1"/>
  <c r="X70" i="1"/>
  <c r="X71" i="1"/>
  <c r="X72" i="1"/>
  <c r="Y70" i="1"/>
  <c r="Y71" i="1"/>
  <c r="Y72" i="1"/>
  <c r="Z70" i="1"/>
  <c r="Z71" i="1"/>
  <c r="Z72" i="1"/>
  <c r="AA70" i="1"/>
  <c r="AA71" i="1"/>
  <c r="AA72" i="1"/>
  <c r="AB70" i="1"/>
  <c r="AB71" i="1"/>
  <c r="AB72" i="1"/>
  <c r="AC70" i="1"/>
  <c r="AC71" i="1"/>
  <c r="AC72" i="1"/>
  <c r="AD70" i="1"/>
  <c r="AD71" i="1"/>
  <c r="AD72" i="1"/>
  <c r="AE70" i="1"/>
  <c r="AE71" i="1"/>
  <c r="AE72" i="1"/>
  <c r="AF70" i="1"/>
  <c r="AF71" i="1"/>
  <c r="AF72" i="1"/>
  <c r="AG70" i="1"/>
  <c r="AG71" i="1"/>
  <c r="AG72" i="1"/>
  <c r="AH70" i="1"/>
  <c r="AH71" i="1"/>
  <c r="AH72" i="1"/>
  <c r="AI70" i="1"/>
  <c r="AI71" i="1"/>
  <c r="AI72" i="1"/>
  <c r="F70" i="1"/>
  <c r="F71" i="1"/>
  <c r="F72" i="1"/>
  <c r="AJ61" i="1"/>
  <c r="AJ62" i="1"/>
  <c r="AJ63" i="1"/>
  <c r="AJ64" i="1"/>
  <c r="AJ66" i="1"/>
  <c r="AJ69" i="1"/>
  <c r="AJ70" i="1"/>
  <c r="AJ71" i="1"/>
  <c r="AJ18" i="1"/>
  <c r="AJ23" i="1"/>
  <c r="AJ28" i="1"/>
  <c r="AJ12" i="1"/>
  <c r="AJ13" i="1"/>
  <c r="AJ14" i="1"/>
  <c r="AJ16" i="1"/>
  <c r="AJ33" i="1"/>
  <c r="AJ34" i="1"/>
  <c r="AJ72" i="1"/>
</calcChain>
</file>

<file path=xl/sharedStrings.xml><?xml version="1.0" encoding="utf-8"?>
<sst xmlns="http://schemas.openxmlformats.org/spreadsheetml/2006/main" count="241" uniqueCount="123">
  <si>
    <t>Rozkład godzin</t>
  </si>
  <si>
    <t>Lp.</t>
  </si>
  <si>
    <t>I rok</t>
  </si>
  <si>
    <t>II rok</t>
  </si>
  <si>
    <t>III rok</t>
  </si>
  <si>
    <t>Razem godz.</t>
  </si>
  <si>
    <t>Razem ECTS</t>
  </si>
  <si>
    <t>1 semestr</t>
  </si>
  <si>
    <t>2 semestr</t>
  </si>
  <si>
    <t>3 semestr</t>
  </si>
  <si>
    <t>4 semestr</t>
  </si>
  <si>
    <t>5 semestr</t>
  </si>
  <si>
    <t>6 semestr</t>
  </si>
  <si>
    <t>E</t>
  </si>
  <si>
    <t>W</t>
  </si>
  <si>
    <t>K</t>
  </si>
  <si>
    <t>ĆW</t>
  </si>
  <si>
    <t>S</t>
  </si>
  <si>
    <t>ECTS</t>
  </si>
  <si>
    <t>Wychowanie fizyczne</t>
  </si>
  <si>
    <t>ZO</t>
  </si>
  <si>
    <t>Z</t>
  </si>
  <si>
    <t>WYDZIAŁ FILOLOGICZNY</t>
  </si>
  <si>
    <t>Przedmiot*</t>
  </si>
  <si>
    <t>PROFIL PRAKTYCZNY</t>
  </si>
  <si>
    <t>Seminarium licencjackie ***</t>
  </si>
  <si>
    <t>Egzamin ze specjalności</t>
  </si>
  <si>
    <t>*** Seminarium obejmuje przygotowanie pracy licencjackiej.</t>
  </si>
  <si>
    <t>Wykład ogólnouczelniany**</t>
  </si>
  <si>
    <t>Dydaktyka mediów w nauczaniu języka kaszubskiego</t>
  </si>
  <si>
    <t>B. GRUPA PRZEDMIOTÓW KASZUBISTYCZNYCH</t>
  </si>
  <si>
    <t>razem C</t>
  </si>
  <si>
    <t>razem B</t>
  </si>
  <si>
    <t>razem A</t>
  </si>
  <si>
    <t xml:space="preserve">Historia Kaszubów </t>
  </si>
  <si>
    <t>Kultura kaszubska</t>
  </si>
  <si>
    <t>Planowanie procesu dydaktycznego</t>
  </si>
  <si>
    <t>D. SPECJALNOŚĆ NAUCZYCIELSKA</t>
  </si>
  <si>
    <t>Dydaktyka języka kaszubskiego</t>
  </si>
  <si>
    <t>D1. Grupa przedmiotów polonistycznych</t>
  </si>
  <si>
    <t xml:space="preserve">Wiedza o współczesnym języku polskim </t>
  </si>
  <si>
    <t>Wiedza o historii języka polskiego</t>
  </si>
  <si>
    <t>Historia literatury polskiej</t>
  </si>
  <si>
    <t>razem D</t>
  </si>
  <si>
    <t>Fakultet kierunkowy - dowolny profil filologiczny</t>
  </si>
  <si>
    <t>Praca stylistyczna</t>
  </si>
  <si>
    <t>Historia literatury kaszubskiej</t>
  </si>
  <si>
    <t>Dzieje kaszubszczyzny literackiej</t>
  </si>
  <si>
    <t>Wiedza o historii języka kaszubskiego</t>
  </si>
  <si>
    <t>Literatura dla dzieci i młodzieży</t>
  </si>
  <si>
    <t>Literatura pomorska</t>
  </si>
  <si>
    <t>Wprowadzenie do interpretacji tekstu literackiego</t>
  </si>
  <si>
    <t>Czytanie tekstów folkloru - warsztaty</t>
  </si>
  <si>
    <t>Praktyczna nauka języka kaszubskiego</t>
  </si>
  <si>
    <t>Wiedza o współczesnym języku polskim</t>
  </si>
  <si>
    <t>Projekt - dowolny profil kaszubologiczny</t>
  </si>
  <si>
    <t>Podstawy psychologii</t>
  </si>
  <si>
    <t>Psychologia dla nauczycieli</t>
  </si>
  <si>
    <t>Podstawy psychologii i edukacji</t>
  </si>
  <si>
    <t>Szkoła i nauczyciel</t>
  </si>
  <si>
    <t>Przygotowanie do praktyki zawodowej - część psychologiczna</t>
  </si>
  <si>
    <t>Przygotowanie do praktyki zawodowej - część pedagogiczna</t>
  </si>
  <si>
    <t>Podstawy dydaktyki</t>
  </si>
  <si>
    <t>Ocenianie, diagnostyka edukacyjna i ewaluacja oświatowa w pracy dydaktycznej nauczyciela</t>
  </si>
  <si>
    <t>Emisja głosu</t>
  </si>
  <si>
    <t>Omówienie praktyki zawodowej - część psychologiczna</t>
  </si>
  <si>
    <t>Omówienie praktyki zawodowej - część pedagogiczna</t>
  </si>
  <si>
    <t>Wiedza o kulturze</t>
  </si>
  <si>
    <t>C. HISTORIA I KULTUROZNAWSTWO</t>
  </si>
  <si>
    <t>B. PRZEDMIOTY KASZUBISTYCZNE</t>
  </si>
  <si>
    <t>Literatura najnowsza</t>
  </si>
  <si>
    <t xml:space="preserve">Zajęcia modułu D1 </t>
  </si>
  <si>
    <t>Gramatyka języka kaszubskiego - aspekt praktyczny</t>
  </si>
  <si>
    <t>Zajęcia modułu dydaktycznego</t>
  </si>
  <si>
    <t>Dydaktyka języka polskiego - kształcenie literackie</t>
  </si>
  <si>
    <t>Dydaktyka języka polskiego - kształcenie językowe</t>
  </si>
  <si>
    <t>Dydaktyka kształcenia kulturowego i medialnego</t>
  </si>
  <si>
    <t>Projekt powiązany z praktyką</t>
  </si>
  <si>
    <t>Fakultet kształcący umiejętności profesjonalne</t>
  </si>
  <si>
    <t>1, 2, 3, 4, 5</t>
  </si>
  <si>
    <t>3, 4</t>
  </si>
  <si>
    <t>Praktyczna nauka języka kaszubskiego - kultura żywego słowa</t>
  </si>
  <si>
    <t>Praktyczna nauka języka kaszubskiego - rozumienie tekstów czytanych</t>
  </si>
  <si>
    <t>PLAN  STUDIÓW STACJONARNYCH PIERWSZEGO STOPNIA OD ROKU AKADEMICKIEGO 2021/22</t>
  </si>
  <si>
    <r>
      <t xml:space="preserve">Praktyki psychologiczno-pedagogiczne**** </t>
    </r>
    <r>
      <rPr>
        <sz val="10"/>
        <rFont val="Calibri"/>
        <family val="2"/>
        <charset val="238"/>
      </rPr>
      <t>[</t>
    </r>
    <r>
      <rPr>
        <i/>
        <sz val="10"/>
        <rFont val="Calibri"/>
        <family val="2"/>
        <charset val="238"/>
      </rPr>
      <t>30 godzin</t>
    </r>
    <r>
      <rPr>
        <sz val="10"/>
        <rFont val="Calibri"/>
        <family val="2"/>
        <charset val="238"/>
      </rPr>
      <t>]</t>
    </r>
  </si>
  <si>
    <t>KIERUNEK: ETNOFILOLOGIA KASZUBSKA, specjalność: język kaszubski w praktyce kulturowej</t>
  </si>
  <si>
    <t xml:space="preserve">Forma zaliczenia po semestrze </t>
  </si>
  <si>
    <t>Lektorat języka obcego</t>
  </si>
  <si>
    <t>2, 3</t>
  </si>
  <si>
    <t>5, 6</t>
  </si>
  <si>
    <t>2, 4, 5</t>
  </si>
  <si>
    <t>1, 2, 3, 4</t>
  </si>
  <si>
    <t>1, 2, 5</t>
  </si>
  <si>
    <t>2, 3, 4, 5</t>
  </si>
  <si>
    <t>2, 3, 4, 5, 6</t>
  </si>
  <si>
    <t>KIERUNEK: ETNOFILOLOGIA KASZUBSKA, specjalność nauczycielska: nauczyciel języka kaszubskiego i polskiego</t>
  </si>
  <si>
    <r>
      <t xml:space="preserve">* </t>
    </r>
    <r>
      <rPr>
        <i/>
        <sz val="11"/>
        <rFont val="Calibri"/>
        <family val="2"/>
        <charset val="238"/>
      </rPr>
      <t>Kursywą</t>
    </r>
    <r>
      <rPr>
        <sz val="11"/>
        <rFont val="Calibri"/>
        <family val="2"/>
        <charset val="238"/>
      </rPr>
      <t xml:space="preserve"> zaznaczono przedmioty do wyboru.</t>
    </r>
  </si>
  <si>
    <t>** Wykład z oferty ogólnouczelnianej.</t>
  </si>
  <si>
    <t>W trakcie I roku studenci zobowiązani są do zaliczenia szkolenia z zakresu BiHK oraz ochrony własności intelektualnej, a także szkolenia bibliotecznego.</t>
  </si>
  <si>
    <t>A, B i C razem</t>
  </si>
  <si>
    <t>A, B, C i D razem</t>
  </si>
  <si>
    <r>
      <t xml:space="preserve">* </t>
    </r>
    <r>
      <rPr>
        <i/>
        <sz val="10"/>
        <rFont val="Calibri"/>
        <family val="2"/>
        <charset val="238"/>
      </rPr>
      <t>Kursywą</t>
    </r>
    <r>
      <rPr>
        <sz val="10"/>
        <rFont val="Calibri"/>
        <family val="2"/>
        <charset val="238"/>
      </rPr>
      <t xml:space="preserve"> zaznaczono przedmioty do wyboru.</t>
    </r>
  </si>
  <si>
    <r>
      <rPr>
        <b/>
        <sz val="10"/>
        <rFont val="Calibri"/>
        <family val="2"/>
        <charset val="238"/>
      </rPr>
      <t>Moduł D</t>
    </r>
    <r>
      <rPr>
        <sz val="10"/>
        <rFont val="Calibri"/>
        <family val="2"/>
        <charset val="238"/>
      </rPr>
      <t xml:space="preserve"> realizowany na Wydziale Filologicznym UG w uzgodnieniu z opiekunem naukowym studenta. </t>
    </r>
    <r>
      <rPr>
        <b/>
        <sz val="10"/>
        <rFont val="Calibri"/>
        <family val="2"/>
        <charset val="238"/>
      </rPr>
      <t>Przedmioty 17, 18, 19</t>
    </r>
    <r>
      <rPr>
        <sz val="10"/>
        <rFont val="Calibri"/>
        <family val="2"/>
        <charset val="238"/>
      </rPr>
      <t xml:space="preserve"> są obowiązkowe i realizowane wspólnie ze specjalnością nauczycielską. Uwaga: przedmioty w całości prowadzone po kaszubsku: </t>
    </r>
    <r>
      <rPr>
        <b/>
        <sz val="10"/>
        <rFont val="Calibri"/>
        <family val="2"/>
        <charset val="238"/>
      </rPr>
      <t>5-9</t>
    </r>
    <r>
      <rPr>
        <sz val="10"/>
        <rFont val="Calibri"/>
        <family val="2"/>
        <charset val="238"/>
      </rPr>
      <t xml:space="preserve"> i </t>
    </r>
    <r>
      <rPr>
        <b/>
        <sz val="10"/>
        <rFont val="Calibri"/>
        <family val="2"/>
        <charset val="238"/>
      </rPr>
      <t>13</t>
    </r>
    <r>
      <rPr>
        <sz val="10"/>
        <rFont val="Calibri"/>
        <family val="2"/>
        <charset val="238"/>
      </rPr>
      <t xml:space="preserve"> ćw. Na przedmiocie „Praktyczna nauka języka kaszubskiego - kultura żywego słowa” </t>
    </r>
    <r>
      <rPr>
        <b/>
        <sz val="10"/>
        <rFont val="Calibri"/>
        <family val="2"/>
        <charset val="238"/>
      </rPr>
      <t>(6)</t>
    </r>
    <r>
      <rPr>
        <sz val="10"/>
        <rFont val="Calibri"/>
        <family val="2"/>
        <charset val="238"/>
      </rPr>
      <t xml:space="preserve"> realizowany jest projekt studencki.</t>
    </r>
  </si>
  <si>
    <t>D. SPECJALNOŚĆ: JĘZYK KASZUBSKI W PRAKTYCE KULTUROWEJ</t>
  </si>
  <si>
    <t>1, 3, 5</t>
  </si>
  <si>
    <t>2, 4, 6</t>
  </si>
  <si>
    <r>
      <rPr>
        <i/>
        <sz val="10"/>
        <rFont val="Calibri"/>
        <family val="2"/>
        <charset val="238"/>
      </rPr>
      <t>Praktyki dydaktyczne - język polski</t>
    </r>
    <r>
      <rPr>
        <sz val="10"/>
        <rFont val="Calibri"/>
        <family val="2"/>
        <charset val="238"/>
      </rPr>
      <t>**** [90 godz]</t>
    </r>
  </si>
  <si>
    <t>3, 4, 5, 6</t>
  </si>
  <si>
    <t>A. GRUPA TREŚCI OGÓLNYCH I PODSTAWOWYCH</t>
  </si>
  <si>
    <t>D2. Moduł psychologiczno-pedagogiczny (zajęcia grupy B i C standardu kształcenia nauczycieli)</t>
  </si>
  <si>
    <t>Moduły D1, D2 i D3 razem</t>
  </si>
  <si>
    <t>RAZEM</t>
  </si>
  <si>
    <t>D3. Moduł dydaktyczny (grupa zajęć D i E standardu kształcenia nauczycieli): przygotowanie dydaktyczne do nauczania języka kaszubskiego (pierwszy przedmiot) i przygotowanie dydaktyczne do nauczania języka polskiego  (drugi przedmiot)</t>
  </si>
  <si>
    <t>razem godziny A, B i C</t>
  </si>
  <si>
    <r>
      <t xml:space="preserve">**** Praktyki zawodowe na specjalności nauczycielskiej składają się z trzech komponentów: praktyki psychologiczno-pedagogiczne </t>
    </r>
    <r>
      <rPr>
        <b/>
        <sz val="11"/>
        <rFont val="Calibri"/>
        <family val="2"/>
        <charset val="238"/>
      </rPr>
      <t>(32)</t>
    </r>
    <r>
      <rPr>
        <sz val="11"/>
        <rFont val="Calibri"/>
        <family val="2"/>
        <charset val="238"/>
      </rPr>
      <t xml:space="preserve"> i praktyki dydaktyczne </t>
    </r>
    <r>
      <rPr>
        <b/>
        <sz val="11"/>
        <rFont val="Calibri"/>
        <family val="2"/>
        <charset val="238"/>
      </rPr>
      <t>(41, 42)</t>
    </r>
    <r>
      <rPr>
        <sz val="11"/>
        <rFont val="Calibri"/>
        <family val="2"/>
        <charset val="238"/>
      </rPr>
      <t>; są zintegrowane z realizacją zajęć. Student otrzymuje zaliczenie po semestrach 3, 4, 5 i 6. Godzin tych nie wlicza się do godzin zajęć.</t>
    </r>
  </si>
  <si>
    <r>
      <rPr>
        <b/>
        <sz val="11"/>
        <rFont val="Calibri"/>
        <family val="2"/>
        <charset val="238"/>
      </rPr>
      <t>Moduł D1</t>
    </r>
    <r>
      <rPr>
        <sz val="11"/>
        <rFont val="Calibri"/>
        <family val="2"/>
        <charset val="238"/>
      </rPr>
      <t xml:space="preserve"> realizowany wspólnie z filologią polską, wyjąwszy „Wprowadzenie do interpretacji tekstu literackiego” </t>
    </r>
    <r>
      <rPr>
        <b/>
        <sz val="11"/>
        <rFont val="Calibri"/>
        <family val="2"/>
        <charset val="238"/>
      </rPr>
      <t>(17)</t>
    </r>
    <r>
      <rPr>
        <sz val="11"/>
        <rFont val="Calibri"/>
        <family val="2"/>
        <charset val="238"/>
      </rPr>
      <t xml:space="preserve"> prowadzone wspólnie z Wiedzą o teatrze.  Uwaga: przedmioty w całości prowadzone po kaszubsku: </t>
    </r>
    <r>
      <rPr>
        <b/>
        <sz val="11"/>
        <rFont val="Calibri"/>
        <family val="2"/>
        <charset val="238"/>
      </rPr>
      <t>5-9</t>
    </r>
    <r>
      <rPr>
        <sz val="11"/>
        <rFont val="Calibri"/>
        <family val="2"/>
        <charset val="238"/>
      </rPr>
      <t xml:space="preserve"> i </t>
    </r>
    <r>
      <rPr>
        <b/>
        <sz val="11"/>
        <rFont val="Calibri"/>
        <family val="2"/>
        <charset val="238"/>
      </rPr>
      <t>13</t>
    </r>
    <r>
      <rPr>
        <sz val="11"/>
        <rFont val="Calibri"/>
        <family val="2"/>
        <charset val="238"/>
      </rPr>
      <t xml:space="preserve"> ćw. Na przedmiocie „Praktyczna nauka języka kaszubskiego - kultura żywego słowa” </t>
    </r>
    <r>
      <rPr>
        <b/>
        <sz val="11"/>
        <rFont val="Calibri"/>
        <family val="2"/>
        <charset val="238"/>
      </rPr>
      <t>(6)</t>
    </r>
    <r>
      <rPr>
        <sz val="11"/>
        <rFont val="Calibri"/>
        <family val="2"/>
        <charset val="238"/>
      </rPr>
      <t xml:space="preserve"> realizowany jest projekt studencki.</t>
    </r>
  </si>
  <si>
    <r>
      <rPr>
        <i/>
        <sz val="10"/>
        <rFont val="Calibri"/>
        <family val="2"/>
        <charset val="238"/>
      </rPr>
      <t>Praktyki dydaktyczne - język kaszubski****</t>
    </r>
    <r>
      <rPr>
        <sz val="10"/>
        <rFont val="Calibri"/>
        <family val="2"/>
        <charset val="238"/>
      </rPr>
      <t xml:space="preserve"> [120 godz]</t>
    </r>
  </si>
  <si>
    <t>Zajęcia modułu D2 wspólne z filologią polską</t>
  </si>
  <si>
    <t>***** Praktyki na studiach o profilu praktycznym trwają 6 miesięcy. Student otrzymuje zaliczenie po semestrach 2, 3, 4, 5, 6. Godzin tych nie wlicza się do godzin zajęć.</t>
  </si>
  <si>
    <r>
      <t xml:space="preserve">Projekt </t>
    </r>
    <r>
      <rPr>
        <b/>
        <sz val="10"/>
        <rFont val="Calibri"/>
        <family val="2"/>
        <charset val="238"/>
      </rPr>
      <t>(20 i 25)</t>
    </r>
    <r>
      <rPr>
        <sz val="10"/>
        <rFont val="Calibri"/>
        <family val="2"/>
        <charset val="238"/>
      </rPr>
      <t xml:space="preserve"> - infografika, cykl notatek prasowych i/lub innych wypowiedzi dziennikarskich (Pomerenia i/lub radio), przygotowanie strony internetowej / bloga / mapy / plakatu naukowego / filmu itp. Współdziałanie przy organizacji imprezy artystycznej, wystawy itp. (Muzeum). Praca edytorska / translatorska / biblioteczna... itp. Projekt semestru 6. wieńczy prezntacja pracy.</t>
    </r>
  </si>
  <si>
    <r>
      <t>Praktyki w kaszubskich instytucjach kultury*****</t>
    </r>
    <r>
      <rPr>
        <sz val="10"/>
        <rFont val="Calibri"/>
        <family val="2"/>
        <charset val="238"/>
      </rPr>
      <t xml:space="preserve"> [6 miesięcy]</t>
    </r>
  </si>
  <si>
    <t>Wykład wydziałowy lub monograficzny****</t>
  </si>
  <si>
    <t>**** Wykład z oferty Wydziału Filologicznego; student dokonuje wyboru z oferty wykładów wydziałowych lub wykładów innych kierunków studiów na Wydziale Filologicznym.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</si>
</sst>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 x14ac:knownFonts="1"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2"/>
      <name val="Calibri"/>
      <family val="2"/>
      <charset val="238"/>
    </font>
    <font>
      <sz val="11"/>
      <name val="Calibri"/>
      <family val="2"/>
      <charset val="238"/>
    </font>
    <font>
      <sz val="10"/>
      <name val="Calibri"/>
      <family val="2"/>
      <charset val="238"/>
    </font>
    <font>
      <b/>
      <sz val="11"/>
      <name val="Calibri"/>
      <family val="2"/>
      <charset val="238"/>
    </font>
    <font>
      <b/>
      <sz val="10"/>
      <name val="Calibri"/>
      <family val="2"/>
      <charset val="238"/>
    </font>
    <font>
      <b/>
      <i/>
      <sz val="11"/>
      <name val="Times New Roman"/>
      <family val="1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color rgb="FFFF0000"/>
      <name val="Calibri"/>
      <family val="2"/>
      <charset val="238"/>
    </font>
    <font>
      <sz val="11"/>
      <color rgb="FFFF0000"/>
      <name val="Calibri"/>
      <family val="2"/>
      <charset val="238"/>
    </font>
    <font>
      <i/>
      <sz val="11"/>
      <name val="Calibri"/>
      <family val="2"/>
      <charset val="238"/>
    </font>
    <font>
      <i/>
      <sz val="10"/>
      <name val="Calibri"/>
      <family val="2"/>
      <charset val="238"/>
    </font>
    <font>
      <sz val="10"/>
      <name val="Calibri"/>
      <family val="2"/>
      <charset val="238"/>
      <scheme val="minor"/>
    </font>
    <font>
      <sz val="16"/>
      <name val="Calibri"/>
      <family val="2"/>
      <charset val="238"/>
    </font>
    <font>
      <sz val="11"/>
      <color rgb="FF00B050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2"/>
      <name val="Calibri"/>
      <family val="2"/>
      <charset val="238"/>
    </font>
    <font>
      <sz val="11"/>
      <color rgb="FF0070C0"/>
      <name val="Calibri"/>
      <family val="2"/>
      <charset val="238"/>
    </font>
    <font>
      <sz val="12"/>
      <color indexed="8"/>
      <name val="Calibri"/>
      <family val="2"/>
      <charset val="238"/>
    </font>
    <font>
      <sz val="12"/>
      <color rgb="FFFF0000"/>
      <name val="Calibri"/>
      <family val="2"/>
      <charset val="238"/>
    </font>
    <font>
      <sz val="14"/>
      <name val="Calibri"/>
      <family val="2"/>
      <charset val="238"/>
    </font>
    <font>
      <sz val="14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b/>
      <i/>
      <sz val="12"/>
      <name val="Times New Roman"/>
      <family val="1"/>
    </font>
    <font>
      <b/>
      <sz val="10"/>
      <color indexed="8"/>
      <name val="Calibri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25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50"/>
        <bgColor indexed="51"/>
      </patternFill>
    </fill>
    <fill>
      <patternFill patternType="solid">
        <fgColor indexed="43"/>
        <bgColor indexed="64"/>
      </patternFill>
    </fill>
    <fill>
      <patternFill patternType="solid">
        <fgColor rgb="FFD7D2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49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AECF00"/>
        <bgColor indexed="64"/>
      </patternFill>
    </fill>
    <fill>
      <patternFill patternType="solid">
        <fgColor rgb="FFFF9900"/>
        <bgColor indexed="51"/>
      </patternFill>
    </fill>
    <fill>
      <patternFill patternType="solid">
        <fgColor rgb="FFFF9900"/>
        <bgColor indexed="13"/>
      </patternFill>
    </fill>
    <fill>
      <patternFill patternType="solid">
        <fgColor rgb="FF969696"/>
        <bgColor indexed="23"/>
      </patternFill>
    </fill>
    <fill>
      <patternFill patternType="solid">
        <fgColor rgb="FF969696"/>
        <bgColor indexed="64"/>
      </patternFill>
    </fill>
    <fill>
      <patternFill patternType="solid">
        <fgColor theme="0" tint="-0.249977111117893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 style="medium">
        <color auto="1"/>
      </top>
      <bottom/>
      <diagonal/>
    </border>
    <border>
      <left style="thin">
        <color indexed="8"/>
      </left>
      <right style="medium">
        <color indexed="8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8"/>
      </bottom>
      <diagonal/>
    </border>
    <border>
      <left/>
      <right style="medium">
        <color auto="1"/>
      </right>
      <top style="thin">
        <color auto="1"/>
      </top>
      <bottom style="thin">
        <color indexed="8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42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4" borderId="0" applyNumberFormat="0" applyBorder="0" applyAlignment="0" applyProtection="0"/>
    <xf numFmtId="0" fontId="5" fillId="0" borderId="3" applyNumberFormat="0" applyFill="0" applyAlignment="0" applyProtection="0"/>
    <xf numFmtId="0" fontId="6" fillId="2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1" fillId="20" borderId="1" applyNumberFormat="0" applyAlignment="0" applyProtection="0"/>
    <xf numFmtId="0" fontId="12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23" borderId="9" applyNumberFormat="0" applyAlignment="0" applyProtection="0"/>
    <xf numFmtId="0" fontId="16" fillId="3" borderId="0" applyNumberFormat="0" applyBorder="0" applyAlignment="0" applyProtection="0"/>
  </cellStyleXfs>
  <cellXfs count="280">
    <xf numFmtId="0" fontId="0" fillId="0" borderId="0" xfId="0"/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9" fillId="0" borderId="0" xfId="0" applyNumberFormat="1" applyFont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readingOrder="1"/>
    </xf>
    <xf numFmtId="0" fontId="29" fillId="0" borderId="19" xfId="0" applyFont="1" applyBorder="1" applyAlignment="1">
      <alignment horizontal="left" vertical="center" wrapText="1" readingOrder="1"/>
    </xf>
    <xf numFmtId="0" fontId="20" fillId="29" borderId="11" xfId="0" applyFont="1" applyFill="1" applyBorder="1" applyAlignment="1">
      <alignment horizontal="center" vertical="center" wrapText="1"/>
    </xf>
    <xf numFmtId="0" fontId="20" fillId="24" borderId="20" xfId="0" applyFont="1" applyFill="1" applyBorder="1" applyAlignment="1">
      <alignment horizontal="center" vertical="center" wrapText="1"/>
    </xf>
    <xf numFmtId="0" fontId="29" fillId="0" borderId="21" xfId="0" applyFont="1" applyBorder="1" applyAlignment="1">
      <alignment horizontal="left" vertical="center" wrapText="1" readingOrder="1"/>
    </xf>
    <xf numFmtId="0" fontId="20" fillId="32" borderId="20" xfId="0" applyFont="1" applyFill="1" applyBorder="1" applyAlignment="1">
      <alignment horizontal="center" vertical="center" wrapText="1"/>
    </xf>
    <xf numFmtId="0" fontId="20" fillId="22" borderId="20" xfId="0" applyFont="1" applyFill="1" applyBorder="1" applyAlignment="1">
      <alignment horizontal="center" vertical="center" wrapText="1"/>
    </xf>
    <xf numFmtId="0" fontId="20" fillId="15" borderId="20" xfId="0" applyFont="1" applyFill="1" applyBorder="1" applyAlignment="1">
      <alignment horizontal="center" vertical="center" wrapText="1"/>
    </xf>
    <xf numFmtId="0" fontId="20" fillId="11" borderId="20" xfId="0" applyFont="1" applyFill="1" applyBorder="1" applyAlignment="1">
      <alignment horizontal="center" vertical="center" wrapText="1"/>
    </xf>
    <xf numFmtId="0" fontId="20" fillId="2" borderId="2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2" borderId="26" xfId="0" applyFont="1" applyFill="1" applyBorder="1" applyAlignment="1">
      <alignment horizontal="center" vertical="center" wrapText="1"/>
    </xf>
    <xf numFmtId="0" fontId="20" fillId="2" borderId="27" xfId="0" applyFont="1" applyFill="1" applyBorder="1" applyAlignment="1">
      <alignment horizontal="center" vertical="center" wrapText="1"/>
    </xf>
    <xf numFmtId="0" fontId="20" fillId="2" borderId="28" xfId="0" applyFont="1" applyFill="1" applyBorder="1" applyAlignment="1">
      <alignment horizontal="center" vertical="center" wrapText="1"/>
    </xf>
    <xf numFmtId="0" fontId="20" fillId="32" borderId="29" xfId="0" applyFont="1" applyFill="1" applyBorder="1" applyAlignment="1">
      <alignment horizontal="center" vertical="center" wrapText="1"/>
    </xf>
    <xf numFmtId="0" fontId="20" fillId="25" borderId="0" xfId="0" applyFont="1" applyFill="1" applyBorder="1" applyAlignment="1">
      <alignment horizontal="center" vertical="center" wrapText="1"/>
    </xf>
    <xf numFmtId="0" fontId="20" fillId="27" borderId="0" xfId="0" applyFont="1" applyFill="1" applyBorder="1" applyAlignment="1">
      <alignment horizontal="center" vertical="center" wrapText="1"/>
    </xf>
    <xf numFmtId="0" fontId="20" fillId="30" borderId="0" xfId="0" applyFont="1" applyFill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22" borderId="33" xfId="0" applyFont="1" applyFill="1" applyBorder="1" applyAlignment="1">
      <alignment horizontal="center" vertical="center" wrapText="1"/>
    </xf>
    <xf numFmtId="0" fontId="20" fillId="15" borderId="33" xfId="0" applyFont="1" applyFill="1" applyBorder="1" applyAlignment="1">
      <alignment horizontal="center" vertical="center" wrapText="1"/>
    </xf>
    <xf numFmtId="0" fontId="20" fillId="11" borderId="33" xfId="0" applyFont="1" applyFill="1" applyBorder="1" applyAlignment="1">
      <alignment horizontal="center" vertical="center" wrapText="1"/>
    </xf>
    <xf numFmtId="0" fontId="20" fillId="31" borderId="23" xfId="0" applyFont="1" applyFill="1" applyBorder="1" applyAlignment="1">
      <alignment vertical="center" wrapText="1"/>
    </xf>
    <xf numFmtId="0" fontId="26" fillId="22" borderId="20" xfId="0" applyFont="1" applyFill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readingOrder="1"/>
    </xf>
    <xf numFmtId="0" fontId="20" fillId="0" borderId="37" xfId="0" applyFont="1" applyBorder="1" applyAlignment="1">
      <alignment horizontal="center" vertical="center" wrapText="1"/>
    </xf>
    <xf numFmtId="0" fontId="20" fillId="2" borderId="37" xfId="0" applyFont="1" applyFill="1" applyBorder="1" applyAlignment="1">
      <alignment horizontal="center" vertical="center" wrapText="1"/>
    </xf>
    <xf numFmtId="0" fontId="20" fillId="32" borderId="37" xfId="0" applyFont="1" applyFill="1" applyBorder="1" applyAlignment="1">
      <alignment horizontal="center" vertical="center" wrapText="1"/>
    </xf>
    <xf numFmtId="0" fontId="20" fillId="22" borderId="37" xfId="0" applyFont="1" applyFill="1" applyBorder="1" applyAlignment="1">
      <alignment horizontal="center" vertical="center" wrapText="1"/>
    </xf>
    <xf numFmtId="0" fontId="20" fillId="24" borderId="37" xfId="0" applyFont="1" applyFill="1" applyBorder="1" applyAlignment="1">
      <alignment horizontal="center" vertical="center" wrapText="1"/>
    </xf>
    <xf numFmtId="0" fontId="20" fillId="15" borderId="37" xfId="0" applyFont="1" applyFill="1" applyBorder="1" applyAlignment="1">
      <alignment horizontal="center" vertical="center" wrapText="1"/>
    </xf>
    <xf numFmtId="0" fontId="20" fillId="11" borderId="37" xfId="0" applyFont="1" applyFill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2" borderId="35" xfId="0" applyFont="1" applyFill="1" applyBorder="1" applyAlignment="1">
      <alignment horizontal="center" vertical="center" wrapText="1"/>
    </xf>
    <xf numFmtId="0" fontId="20" fillId="32" borderId="35" xfId="0" applyFont="1" applyFill="1" applyBorder="1" applyAlignment="1">
      <alignment horizontal="center" vertical="center" wrapText="1"/>
    </xf>
    <xf numFmtId="0" fontId="20" fillId="22" borderId="35" xfId="0" applyFont="1" applyFill="1" applyBorder="1" applyAlignment="1">
      <alignment horizontal="center" vertical="center" wrapText="1"/>
    </xf>
    <xf numFmtId="0" fontId="20" fillId="24" borderId="35" xfId="0" applyFont="1" applyFill="1" applyBorder="1" applyAlignment="1">
      <alignment horizontal="center" vertical="center" wrapText="1"/>
    </xf>
    <xf numFmtId="0" fontId="20" fillId="15" borderId="35" xfId="0" applyFont="1" applyFill="1" applyBorder="1" applyAlignment="1">
      <alignment horizontal="center" vertical="center" wrapText="1"/>
    </xf>
    <xf numFmtId="0" fontId="20" fillId="11" borderId="35" xfId="0" applyFont="1" applyFill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0" fillId="29" borderId="35" xfId="0" applyFont="1" applyFill="1" applyBorder="1" applyAlignment="1">
      <alignment horizontal="center" vertical="center" wrapText="1"/>
    </xf>
    <xf numFmtId="0" fontId="20" fillId="33" borderId="35" xfId="0" applyFont="1" applyFill="1" applyBorder="1" applyAlignment="1">
      <alignment horizontal="center" vertical="center" wrapText="1"/>
    </xf>
    <xf numFmtId="0" fontId="20" fillId="25" borderId="35" xfId="0" applyFont="1" applyFill="1" applyBorder="1" applyAlignment="1">
      <alignment horizontal="center" vertical="center" wrapText="1"/>
    </xf>
    <xf numFmtId="0" fontId="20" fillId="26" borderId="35" xfId="0" applyFont="1" applyFill="1" applyBorder="1" applyAlignment="1">
      <alignment horizontal="center" vertical="center" wrapText="1"/>
    </xf>
    <xf numFmtId="0" fontId="20" fillId="27" borderId="35" xfId="0" applyFont="1" applyFill="1" applyBorder="1" applyAlignment="1">
      <alignment horizontal="center" vertical="center" wrapText="1"/>
    </xf>
    <xf numFmtId="0" fontId="20" fillId="30" borderId="35" xfId="0" applyFont="1" applyFill="1" applyBorder="1" applyAlignment="1">
      <alignment horizontal="center" vertical="center" wrapText="1"/>
    </xf>
    <xf numFmtId="0" fontId="30" fillId="29" borderId="35" xfId="0" applyFont="1" applyFill="1" applyBorder="1" applyAlignment="1">
      <alignment horizontal="center" vertical="center" wrapText="1"/>
    </xf>
    <xf numFmtId="0" fontId="30" fillId="33" borderId="35" xfId="0" applyFont="1" applyFill="1" applyBorder="1" applyAlignment="1">
      <alignment horizontal="center" vertical="center" wrapText="1"/>
    </xf>
    <xf numFmtId="0" fontId="30" fillId="25" borderId="35" xfId="0" applyFont="1" applyFill="1" applyBorder="1" applyAlignment="1">
      <alignment horizontal="center" vertical="center" wrapText="1"/>
    </xf>
    <xf numFmtId="0" fontId="30" fillId="26" borderId="35" xfId="0" applyFont="1" applyFill="1" applyBorder="1" applyAlignment="1">
      <alignment horizontal="center" vertical="center" wrapText="1"/>
    </xf>
    <xf numFmtId="0" fontId="30" fillId="27" borderId="35" xfId="0" applyFont="1" applyFill="1" applyBorder="1" applyAlignment="1">
      <alignment horizontal="center" vertical="center" wrapText="1"/>
    </xf>
    <xf numFmtId="0" fontId="30" fillId="30" borderId="35" xfId="0" applyFont="1" applyFill="1" applyBorder="1" applyAlignment="1">
      <alignment horizontal="center" vertical="center" wrapText="1"/>
    </xf>
    <xf numFmtId="0" fontId="30" fillId="29" borderId="31" xfId="0" applyFont="1" applyFill="1" applyBorder="1" applyAlignment="1">
      <alignment horizontal="center" vertical="center" wrapText="1"/>
    </xf>
    <xf numFmtId="0" fontId="30" fillId="33" borderId="31" xfId="0" applyFont="1" applyFill="1" applyBorder="1" applyAlignment="1">
      <alignment horizontal="center" vertical="center" wrapText="1"/>
    </xf>
    <xf numFmtId="0" fontId="30" fillId="25" borderId="31" xfId="0" applyFont="1" applyFill="1" applyBorder="1" applyAlignment="1">
      <alignment horizontal="center" vertical="center" wrapText="1"/>
    </xf>
    <xf numFmtId="0" fontId="30" fillId="26" borderId="31" xfId="0" applyFont="1" applyFill="1" applyBorder="1" applyAlignment="1">
      <alignment horizontal="center" vertical="center" wrapText="1"/>
    </xf>
    <xf numFmtId="0" fontId="30" fillId="27" borderId="31" xfId="0" applyFont="1" applyFill="1" applyBorder="1" applyAlignment="1">
      <alignment horizontal="center" vertical="center" wrapText="1"/>
    </xf>
    <xf numFmtId="0" fontId="20" fillId="27" borderId="31" xfId="0" applyFont="1" applyFill="1" applyBorder="1" applyAlignment="1">
      <alignment horizontal="center" vertical="center" wrapText="1"/>
    </xf>
    <xf numFmtId="0" fontId="30" fillId="30" borderId="31" xfId="0" applyFont="1" applyFill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35" xfId="0" applyFont="1" applyBorder="1" applyAlignment="1">
      <alignment vertical="center" wrapText="1" readingOrder="1"/>
    </xf>
    <xf numFmtId="0" fontId="21" fillId="0" borderId="0" xfId="0" applyFont="1" applyAlignment="1">
      <alignment horizontal="center" vertical="center"/>
    </xf>
    <xf numFmtId="0" fontId="20" fillId="0" borderId="36" xfId="0" applyFont="1" applyFill="1" applyBorder="1" applyAlignment="1">
      <alignment horizontal="left" vertical="center" wrapText="1"/>
    </xf>
    <xf numFmtId="0" fontId="22" fillId="35" borderId="15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vertical="center"/>
    </xf>
    <xf numFmtId="0" fontId="22" fillId="34" borderId="35" xfId="0" applyFont="1" applyFill="1" applyBorder="1" applyAlignment="1">
      <alignment horizontal="center" vertical="center" wrapText="1"/>
    </xf>
    <xf numFmtId="0" fontId="30" fillId="36" borderId="35" xfId="0" applyFont="1" applyFill="1" applyBorder="1" applyAlignment="1">
      <alignment horizontal="center" vertical="center" wrapText="1"/>
    </xf>
    <xf numFmtId="0" fontId="29" fillId="0" borderId="35" xfId="0" applyFont="1" applyBorder="1" applyAlignment="1">
      <alignment vertical="center" wrapText="1" readingOrder="1"/>
    </xf>
    <xf numFmtId="0" fontId="34" fillId="0" borderId="0" xfId="0" applyFont="1" applyAlignment="1">
      <alignment vertical="center"/>
    </xf>
    <xf numFmtId="0" fontId="20" fillId="36" borderId="35" xfId="0" applyFont="1" applyFill="1" applyBorder="1" applyAlignment="1">
      <alignment horizontal="center" vertical="center" wrapText="1"/>
    </xf>
    <xf numFmtId="0" fontId="22" fillId="35" borderId="35" xfId="0" applyFont="1" applyFill="1" applyBorder="1" applyAlignment="1">
      <alignment horizontal="center" vertical="center" wrapText="1"/>
    </xf>
    <xf numFmtId="0" fontId="22" fillId="11" borderId="46" xfId="0" applyFont="1" applyFill="1" applyBorder="1" applyAlignment="1">
      <alignment horizontal="center" vertical="center" wrapText="1"/>
    </xf>
    <xf numFmtId="0" fontId="22" fillId="15" borderId="46" xfId="0" applyFont="1" applyFill="1" applyBorder="1" applyAlignment="1">
      <alignment horizontal="center" vertical="center" wrapText="1"/>
    </xf>
    <xf numFmtId="0" fontId="22" fillId="24" borderId="46" xfId="0" applyFont="1" applyFill="1" applyBorder="1" applyAlignment="1">
      <alignment horizontal="center" vertical="center" wrapText="1"/>
    </xf>
    <xf numFmtId="0" fontId="22" fillId="22" borderId="46" xfId="0" applyFont="1" applyFill="1" applyBorder="1" applyAlignment="1">
      <alignment horizontal="center" vertical="center" wrapText="1"/>
    </xf>
    <xf numFmtId="0" fontId="22" fillId="32" borderId="46" xfId="0" applyFont="1" applyFill="1" applyBorder="1" applyAlignment="1">
      <alignment horizontal="center" vertical="center" wrapText="1"/>
    </xf>
    <xf numFmtId="0" fontId="22" fillId="2" borderId="46" xfId="0" applyFont="1" applyFill="1" applyBorder="1" applyAlignment="1">
      <alignment horizontal="center" vertical="center" wrapText="1"/>
    </xf>
    <xf numFmtId="0" fontId="29" fillId="0" borderId="35" xfId="0" applyFont="1" applyFill="1" applyBorder="1" applyAlignment="1">
      <alignment vertical="center" wrapText="1" readingOrder="1"/>
    </xf>
    <xf numFmtId="0" fontId="20" fillId="0" borderId="22" xfId="0" applyFont="1" applyFill="1" applyBorder="1" applyAlignment="1">
      <alignment horizontal="left" vertical="center" wrapText="1"/>
    </xf>
    <xf numFmtId="0" fontId="20" fillId="0" borderId="26" xfId="0" applyFont="1" applyFill="1" applyBorder="1" applyAlignment="1">
      <alignment horizontal="left" vertical="center" wrapText="1"/>
    </xf>
    <xf numFmtId="0" fontId="20" fillId="0" borderId="24" xfId="0" applyFont="1" applyFill="1" applyBorder="1" applyAlignment="1">
      <alignment horizontal="left" vertical="center" wrapText="1"/>
    </xf>
    <xf numFmtId="0" fontId="38" fillId="0" borderId="0" xfId="0" applyNumberFormat="1" applyFont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29" fillId="31" borderId="35" xfId="0" applyFont="1" applyFill="1" applyBorder="1" applyAlignment="1">
      <alignment vertical="center" wrapText="1" readingOrder="1"/>
    </xf>
    <xf numFmtId="0" fontId="20" fillId="0" borderId="51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20" fillId="0" borderId="51" xfId="0" applyFont="1" applyFill="1" applyBorder="1" applyAlignment="1">
      <alignment horizontal="center" vertical="center" wrapText="1"/>
    </xf>
    <xf numFmtId="0" fontId="20" fillId="30" borderId="19" xfId="0" applyFont="1" applyFill="1" applyBorder="1" applyAlignment="1">
      <alignment horizontal="center" vertical="center" wrapText="1"/>
    </xf>
    <xf numFmtId="0" fontId="20" fillId="11" borderId="19" xfId="0" applyFont="1" applyFill="1" applyBorder="1" applyAlignment="1">
      <alignment horizontal="center" vertical="center" wrapText="1"/>
    </xf>
    <xf numFmtId="0" fontId="20" fillId="11" borderId="25" xfId="0" applyFont="1" applyFill="1" applyBorder="1" applyAlignment="1">
      <alignment horizontal="center" vertical="center" wrapText="1"/>
    </xf>
    <xf numFmtId="0" fontId="30" fillId="30" borderId="19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34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20" fillId="0" borderId="35" xfId="0" applyFont="1" applyFill="1" applyBorder="1" applyAlignment="1">
      <alignment horizontal="left" vertical="center" wrapText="1"/>
    </xf>
    <xf numFmtId="0" fontId="20" fillId="0" borderId="12" xfId="0" applyNumberFormat="1" applyFont="1" applyFill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9" fillId="0" borderId="0" xfId="0" applyFont="1" applyBorder="1" applyAlignment="1">
      <alignment horizontal="left" vertical="center" wrapText="1"/>
    </xf>
    <xf numFmtId="0" fontId="22" fillId="0" borderId="46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24" fillId="0" borderId="0" xfId="0" applyFont="1" applyBorder="1" applyAlignment="1">
      <alignment horizontal="left" vertical="center" wrapText="1"/>
    </xf>
    <xf numFmtId="0" fontId="34" fillId="0" borderId="0" xfId="0" applyFont="1" applyAlignment="1">
      <alignment vertical="center" wrapText="1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19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9" fillId="31" borderId="0" xfId="0" applyFont="1" applyFill="1" applyAlignment="1">
      <alignment vertical="center"/>
    </xf>
    <xf numFmtId="0" fontId="19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4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Border="1" applyAlignment="1">
      <alignment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left" vertical="center" wrapText="1"/>
    </xf>
    <xf numFmtId="0" fontId="34" fillId="0" borderId="0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29" fillId="0" borderId="35" xfId="0" applyFont="1" applyBorder="1" applyAlignment="1">
      <alignment horizontal="left" vertical="center" wrapText="1" readingOrder="1"/>
    </xf>
    <xf numFmtId="0" fontId="30" fillId="0" borderId="35" xfId="0" applyFont="1" applyBorder="1" applyAlignment="1">
      <alignment horizontal="center" vertical="center" wrapText="1"/>
    </xf>
    <xf numFmtId="0" fontId="20" fillId="0" borderId="61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 wrapText="1"/>
    </xf>
    <xf numFmtId="0" fontId="20" fillId="0" borderId="37" xfId="0" applyFont="1" applyFill="1" applyBorder="1" applyAlignment="1">
      <alignment horizontal="center" vertical="center" wrapText="1"/>
    </xf>
    <xf numFmtId="0" fontId="20" fillId="0" borderId="12" xfId="0" applyNumberFormat="1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 wrapText="1"/>
    </xf>
    <xf numFmtId="0" fontId="22" fillId="34" borderId="15" xfId="0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vertical="center" wrapText="1" readingOrder="1"/>
    </xf>
    <xf numFmtId="0" fontId="20" fillId="0" borderId="12" xfId="0" applyFont="1" applyFill="1" applyBorder="1" applyAlignment="1">
      <alignment horizontal="center" vertical="center" readingOrder="1"/>
    </xf>
    <xf numFmtId="0" fontId="29" fillId="0" borderId="35" xfId="0" applyFont="1" applyFill="1" applyBorder="1" applyAlignment="1">
      <alignment vertical="center" wrapText="1"/>
    </xf>
    <xf numFmtId="0" fontId="18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horizontal="center" vertical="center" wrapText="1"/>
    </xf>
    <xf numFmtId="0" fontId="34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41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20" fillId="0" borderId="39" xfId="0" applyFont="1" applyBorder="1" applyAlignment="1">
      <alignment vertical="center"/>
    </xf>
    <xf numFmtId="0" fontId="19" fillId="0" borderId="39" xfId="0" applyFont="1" applyBorder="1" applyAlignment="1">
      <alignment vertical="center"/>
    </xf>
    <xf numFmtId="0" fontId="20" fillId="0" borderId="31" xfId="0" applyFont="1" applyBorder="1" applyAlignment="1">
      <alignment vertical="center" wrapText="1" readingOrder="1"/>
    </xf>
    <xf numFmtId="0" fontId="31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26" fillId="0" borderId="35" xfId="0" applyFont="1" applyBorder="1" applyAlignment="1">
      <alignment horizontal="center" vertical="center" wrapText="1"/>
    </xf>
    <xf numFmtId="0" fontId="22" fillId="2" borderId="35" xfId="0" applyFont="1" applyFill="1" applyBorder="1" applyAlignment="1">
      <alignment horizontal="center" vertical="center" wrapText="1"/>
    </xf>
    <xf numFmtId="0" fontId="22" fillId="32" borderId="35" xfId="0" applyFont="1" applyFill="1" applyBorder="1" applyAlignment="1">
      <alignment horizontal="center" vertical="center" wrapText="1"/>
    </xf>
    <xf numFmtId="0" fontId="22" fillId="22" borderId="35" xfId="0" applyFont="1" applyFill="1" applyBorder="1" applyAlignment="1">
      <alignment horizontal="center" vertical="center" wrapText="1"/>
    </xf>
    <xf numFmtId="0" fontId="22" fillId="24" borderId="35" xfId="0" applyFont="1" applyFill="1" applyBorder="1" applyAlignment="1">
      <alignment horizontal="center" vertical="center" wrapText="1"/>
    </xf>
    <xf numFmtId="0" fontId="22" fillId="15" borderId="35" xfId="0" applyFont="1" applyFill="1" applyBorder="1" applyAlignment="1">
      <alignment horizontal="center" vertical="center" wrapText="1"/>
    </xf>
    <xf numFmtId="0" fontId="22" fillId="11" borderId="35" xfId="0" applyFont="1" applyFill="1" applyBorder="1" applyAlignment="1">
      <alignment horizontal="center" vertical="center" wrapText="1"/>
    </xf>
    <xf numFmtId="0" fontId="26" fillId="22" borderId="35" xfId="0" applyFont="1" applyFill="1" applyBorder="1" applyAlignment="1">
      <alignment horizontal="center" vertical="center" wrapText="1"/>
    </xf>
    <xf numFmtId="0" fontId="20" fillId="31" borderId="35" xfId="0" applyFont="1" applyFill="1" applyBorder="1" applyAlignment="1">
      <alignment vertical="center" wrapText="1"/>
    </xf>
    <xf numFmtId="0" fontId="40" fillId="0" borderId="69" xfId="0" applyFont="1" applyBorder="1" applyAlignment="1">
      <alignment horizontal="center" vertical="center"/>
    </xf>
    <xf numFmtId="0" fontId="18" fillId="41" borderId="17" xfId="0" applyFont="1" applyFill="1" applyBorder="1" applyAlignment="1">
      <alignment horizontal="center" vertical="center" wrapText="1"/>
    </xf>
    <xf numFmtId="0" fontId="18" fillId="41" borderId="18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 wrapText="1"/>
    </xf>
    <xf numFmtId="0" fontId="18" fillId="41" borderId="16" xfId="0" applyFont="1" applyFill="1" applyBorder="1" applyAlignment="1">
      <alignment horizontal="center" vertical="center" wrapText="1"/>
    </xf>
    <xf numFmtId="0" fontId="18" fillId="41" borderId="17" xfId="0" applyFont="1" applyFill="1" applyBorder="1" applyAlignment="1">
      <alignment horizontal="center" vertical="center" wrapText="1"/>
    </xf>
    <xf numFmtId="0" fontId="19" fillId="35" borderId="0" xfId="0" applyFont="1" applyFill="1" applyBorder="1" applyAlignment="1">
      <alignment horizontal="left" vertical="center" wrapText="1"/>
    </xf>
    <xf numFmtId="0" fontId="22" fillId="21" borderId="12" xfId="0" applyFont="1" applyFill="1" applyBorder="1" applyAlignment="1">
      <alignment horizontal="center" vertical="center"/>
    </xf>
    <xf numFmtId="0" fontId="22" fillId="21" borderId="35" xfId="0" applyFont="1" applyFill="1" applyBorder="1" applyAlignment="1">
      <alignment horizontal="center" vertical="center"/>
    </xf>
    <xf numFmtId="0" fontId="22" fillId="21" borderId="15" xfId="0" applyFont="1" applyFill="1" applyBorder="1" applyAlignment="1">
      <alignment horizontal="center" vertical="center"/>
    </xf>
    <xf numFmtId="0" fontId="22" fillId="35" borderId="12" xfId="0" applyFont="1" applyFill="1" applyBorder="1" applyAlignment="1">
      <alignment horizontal="center" vertical="center" wrapText="1" readingOrder="1"/>
    </xf>
    <xf numFmtId="0" fontId="22" fillId="35" borderId="35" xfId="0" applyFont="1" applyFill="1" applyBorder="1" applyAlignment="1">
      <alignment horizontal="center" vertical="center" wrapText="1" readingOrder="1"/>
    </xf>
    <xf numFmtId="0" fontId="22" fillId="34" borderId="12" xfId="0" applyFont="1" applyFill="1" applyBorder="1" applyAlignment="1">
      <alignment horizontal="center" vertical="center" wrapText="1" readingOrder="1"/>
    </xf>
    <xf numFmtId="0" fontId="22" fillId="34" borderId="35" xfId="0" applyFont="1" applyFill="1" applyBorder="1" applyAlignment="1">
      <alignment horizontal="center" vertical="center" wrapText="1" readingOrder="1"/>
    </xf>
    <xf numFmtId="0" fontId="20" fillId="0" borderId="35" xfId="0" applyFont="1" applyFill="1" applyBorder="1" applyAlignment="1">
      <alignment horizontal="left" vertical="center" wrapText="1"/>
    </xf>
    <xf numFmtId="0" fontId="20" fillId="0" borderId="12" xfId="0" applyNumberFormat="1" applyFont="1" applyFill="1" applyBorder="1" applyAlignment="1">
      <alignment horizontal="center" vertical="center"/>
    </xf>
    <xf numFmtId="0" fontId="33" fillId="35" borderId="38" xfId="0" applyFont="1" applyFill="1" applyBorder="1" applyAlignment="1">
      <alignment horizontal="center" vertical="center" wrapText="1" readingOrder="1"/>
    </xf>
    <xf numFmtId="0" fontId="33" fillId="35" borderId="21" xfId="0" applyFont="1" applyFill="1" applyBorder="1" applyAlignment="1">
      <alignment horizontal="center" vertical="center" wrapText="1" readingOrder="1"/>
    </xf>
    <xf numFmtId="0" fontId="33" fillId="35" borderId="11" xfId="0" applyFont="1" applyFill="1" applyBorder="1" applyAlignment="1">
      <alignment horizontal="center" vertical="center" wrapText="1" readingOrder="1"/>
    </xf>
    <xf numFmtId="0" fontId="30" fillId="0" borderId="12" xfId="0" applyFont="1" applyBorder="1" applyAlignment="1">
      <alignment horizontal="center" vertical="center"/>
    </xf>
    <xf numFmtId="0" fontId="20" fillId="31" borderId="35" xfId="0" applyFont="1" applyFill="1" applyBorder="1" applyAlignment="1">
      <alignment vertical="center" wrapText="1"/>
    </xf>
    <xf numFmtId="0" fontId="22" fillId="35" borderId="12" xfId="0" applyFont="1" applyFill="1" applyBorder="1" applyAlignment="1">
      <alignment horizontal="center" vertical="center"/>
    </xf>
    <xf numFmtId="0" fontId="22" fillId="35" borderId="35" xfId="0" applyFont="1" applyFill="1" applyBorder="1" applyAlignment="1">
      <alignment horizontal="center" vertical="center"/>
    </xf>
    <xf numFmtId="0" fontId="22" fillId="21" borderId="49" xfId="0" applyFont="1" applyFill="1" applyBorder="1" applyAlignment="1">
      <alignment horizontal="center" vertical="center"/>
    </xf>
    <xf numFmtId="0" fontId="42" fillId="0" borderId="40" xfId="0" applyFont="1" applyBorder="1" applyAlignment="1">
      <alignment horizontal="center" vertical="center"/>
    </xf>
    <xf numFmtId="0" fontId="42" fillId="0" borderId="50" xfId="0" applyFont="1" applyBorder="1" applyAlignment="1">
      <alignment horizontal="center" vertical="center"/>
    </xf>
    <xf numFmtId="0" fontId="22" fillId="28" borderId="12" xfId="0" applyFont="1" applyFill="1" applyBorder="1" applyAlignment="1">
      <alignment horizontal="center" vertical="center"/>
    </xf>
    <xf numFmtId="0" fontId="22" fillId="28" borderId="35" xfId="0" applyFont="1" applyFill="1" applyBorder="1" applyAlignment="1">
      <alignment horizontal="center" vertical="center"/>
    </xf>
    <xf numFmtId="0" fontId="22" fillId="28" borderId="15" xfId="0" applyFont="1" applyFill="1" applyBorder="1" applyAlignment="1">
      <alignment horizontal="center" vertical="center"/>
    </xf>
    <xf numFmtId="0" fontId="22" fillId="28" borderId="38" xfId="0" applyFont="1" applyFill="1" applyBorder="1" applyAlignment="1">
      <alignment horizontal="center" vertical="center"/>
    </xf>
    <xf numFmtId="0" fontId="22" fillId="28" borderId="21" xfId="0" applyFont="1" applyFill="1" applyBorder="1" applyAlignment="1">
      <alignment horizontal="center" vertical="center"/>
    </xf>
    <xf numFmtId="0" fontId="22" fillId="28" borderId="41" xfId="0" applyFont="1" applyFill="1" applyBorder="1" applyAlignment="1">
      <alignment horizontal="center" vertical="center"/>
    </xf>
    <xf numFmtId="0" fontId="20" fillId="0" borderId="62" xfId="0" applyNumberFormat="1" applyFont="1" applyFill="1" applyBorder="1" applyAlignment="1">
      <alignment horizontal="center" vertical="center"/>
    </xf>
    <xf numFmtId="0" fontId="20" fillId="0" borderId="34" xfId="0" applyNumberFormat="1" applyFont="1" applyFill="1" applyBorder="1" applyAlignment="1">
      <alignment horizontal="center" vertical="center"/>
    </xf>
    <xf numFmtId="0" fontId="22" fillId="28" borderId="42" xfId="0" applyFont="1" applyFill="1" applyBorder="1" applyAlignment="1">
      <alignment horizontal="center" vertical="center"/>
    </xf>
    <xf numFmtId="0" fontId="22" fillId="28" borderId="43" xfId="0" applyFont="1" applyFill="1" applyBorder="1" applyAlignment="1">
      <alignment horizontal="center" vertical="center"/>
    </xf>
    <xf numFmtId="0" fontId="22" fillId="28" borderId="44" xfId="0" applyFont="1" applyFill="1" applyBorder="1" applyAlignment="1">
      <alignment horizontal="center" vertical="center"/>
    </xf>
    <xf numFmtId="0" fontId="22" fillId="34" borderId="12" xfId="0" applyFont="1" applyFill="1" applyBorder="1" applyAlignment="1">
      <alignment horizontal="center" vertical="center"/>
    </xf>
    <xf numFmtId="0" fontId="22" fillId="34" borderId="35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left" vertical="center" wrapText="1"/>
    </xf>
    <xf numFmtId="0" fontId="20" fillId="0" borderId="32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/>
    </xf>
    <xf numFmtId="0" fontId="20" fillId="0" borderId="67" xfId="0" applyFont="1" applyBorder="1" applyAlignment="1" applyProtection="1">
      <alignment horizontal="center" vertical="center"/>
      <protection locked="0"/>
    </xf>
    <xf numFmtId="0" fontId="20" fillId="0" borderId="13" xfId="0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>
      <alignment horizontal="center" vertical="center" wrapText="1"/>
    </xf>
    <xf numFmtId="0" fontId="22" fillId="0" borderId="68" xfId="0" applyFont="1" applyBorder="1" applyAlignment="1">
      <alignment horizontal="center" vertical="center" wrapText="1"/>
    </xf>
    <xf numFmtId="0" fontId="22" fillId="22" borderId="35" xfId="0" applyFont="1" applyFill="1" applyBorder="1" applyAlignment="1">
      <alignment horizontal="center" vertical="center" wrapText="1"/>
    </xf>
    <xf numFmtId="0" fontId="22" fillId="38" borderId="35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37" borderId="35" xfId="0" applyFont="1" applyFill="1" applyBorder="1" applyAlignment="1">
      <alignment horizontal="center" vertical="center" wrapText="1"/>
    </xf>
    <xf numFmtId="0" fontId="22" fillId="11" borderId="35" xfId="0" applyFont="1" applyFill="1" applyBorder="1" applyAlignment="1">
      <alignment horizontal="center" vertical="center" wrapText="1"/>
    </xf>
    <xf numFmtId="0" fontId="22" fillId="0" borderId="12" xfId="0" applyNumberFormat="1" applyFont="1" applyBorder="1" applyAlignment="1">
      <alignment horizontal="center" vertical="center"/>
    </xf>
    <xf numFmtId="0" fontId="22" fillId="2" borderId="35" xfId="0" applyFont="1" applyFill="1" applyBorder="1" applyAlignment="1">
      <alignment horizontal="center" vertical="center" wrapText="1"/>
    </xf>
    <xf numFmtId="0" fontId="22" fillId="32" borderId="35" xfId="0" applyFont="1" applyFill="1" applyBorder="1" applyAlignment="1">
      <alignment horizontal="center" vertical="center" wrapText="1"/>
    </xf>
    <xf numFmtId="0" fontId="22" fillId="24" borderId="35" xfId="0" applyFont="1" applyFill="1" applyBorder="1" applyAlignment="1">
      <alignment horizontal="center" vertical="center" wrapText="1"/>
    </xf>
    <xf numFmtId="0" fontId="22" fillId="35" borderId="38" xfId="0" applyFont="1" applyFill="1" applyBorder="1" applyAlignment="1">
      <alignment horizontal="center" vertical="center"/>
    </xf>
    <xf numFmtId="0" fontId="22" fillId="35" borderId="21" xfId="0" applyFont="1" applyFill="1" applyBorder="1" applyAlignment="1">
      <alignment horizontal="center" vertical="center"/>
    </xf>
    <xf numFmtId="0" fontId="22" fillId="35" borderId="11" xfId="0" applyFont="1" applyFill="1" applyBorder="1" applyAlignment="1">
      <alignment horizontal="center" vertical="center"/>
    </xf>
    <xf numFmtId="0" fontId="22" fillId="32" borderId="20" xfId="0" applyFont="1" applyFill="1" applyBorder="1" applyAlignment="1">
      <alignment horizontal="center" vertical="center" wrapText="1"/>
    </xf>
    <xf numFmtId="0" fontId="20" fillId="35" borderId="0" xfId="0" applyFont="1" applyFill="1" applyAlignment="1">
      <alignment horizontal="left" vertical="center" wrapText="1"/>
    </xf>
    <xf numFmtId="0" fontId="22" fillId="24" borderId="20" xfId="0" applyFont="1" applyFill="1" applyBorder="1" applyAlignment="1">
      <alignment horizontal="center" vertical="center" wrapText="1"/>
    </xf>
    <xf numFmtId="0" fontId="22" fillId="35" borderId="47" xfId="0" applyFont="1" applyFill="1" applyBorder="1" applyAlignment="1">
      <alignment horizontal="center" vertical="center"/>
    </xf>
    <xf numFmtId="0" fontId="22" fillId="35" borderId="39" xfId="0" applyFont="1" applyFill="1" applyBorder="1" applyAlignment="1">
      <alignment horizontal="center" vertical="center"/>
    </xf>
    <xf numFmtId="0" fontId="22" fillId="35" borderId="48" xfId="0" applyFont="1" applyFill="1" applyBorder="1" applyAlignment="1">
      <alignment horizontal="center" vertical="center"/>
    </xf>
    <xf numFmtId="0" fontId="18" fillId="34" borderId="64" xfId="0" applyFont="1" applyFill="1" applyBorder="1" applyAlignment="1">
      <alignment horizontal="center" vertical="center" wrapText="1"/>
    </xf>
    <xf numFmtId="0" fontId="18" fillId="34" borderId="65" xfId="0" applyFont="1" applyFill="1" applyBorder="1" applyAlignment="1">
      <alignment horizontal="center" vertical="center" wrapText="1"/>
    </xf>
    <xf numFmtId="0" fontId="18" fillId="34" borderId="66" xfId="0" applyFont="1" applyFill="1" applyBorder="1" applyAlignment="1">
      <alignment horizontal="center" vertical="center" wrapText="1"/>
    </xf>
    <xf numFmtId="0" fontId="22" fillId="39" borderId="12" xfId="0" applyFont="1" applyFill="1" applyBorder="1" applyAlignment="1">
      <alignment horizontal="center" vertical="center"/>
    </xf>
    <xf numFmtId="0" fontId="22" fillId="39" borderId="35" xfId="0" applyFont="1" applyFill="1" applyBorder="1" applyAlignment="1">
      <alignment horizontal="center" vertical="center"/>
    </xf>
    <xf numFmtId="0" fontId="22" fillId="39" borderId="15" xfId="0" applyFont="1" applyFill="1" applyBorder="1" applyAlignment="1">
      <alignment horizontal="center" vertical="center"/>
    </xf>
    <xf numFmtId="0" fontId="22" fillId="34" borderId="38" xfId="0" applyFont="1" applyFill="1" applyBorder="1" applyAlignment="1">
      <alignment horizontal="center" vertical="center"/>
    </xf>
    <xf numFmtId="0" fontId="22" fillId="34" borderId="21" xfId="0" applyFont="1" applyFill="1" applyBorder="1" applyAlignment="1">
      <alignment horizontal="center" vertical="center"/>
    </xf>
    <xf numFmtId="0" fontId="22" fillId="34" borderId="11" xfId="0" applyFont="1" applyFill="1" applyBorder="1" applyAlignment="1">
      <alignment horizontal="center" vertical="center"/>
    </xf>
    <xf numFmtId="0" fontId="20" fillId="0" borderId="62" xfId="0" applyFont="1" applyFill="1" applyBorder="1" applyAlignment="1">
      <alignment horizontal="center" vertical="center" readingOrder="1"/>
    </xf>
    <xf numFmtId="0" fontId="20" fillId="0" borderId="34" xfId="0" applyFont="1" applyFill="1" applyBorder="1" applyAlignment="1">
      <alignment horizontal="center" vertical="center" readingOrder="1"/>
    </xf>
    <xf numFmtId="0" fontId="22" fillId="28" borderId="59" xfId="0" applyFont="1" applyFill="1" applyBorder="1" applyAlignment="1">
      <alignment horizontal="center" vertical="center"/>
    </xf>
    <xf numFmtId="0" fontId="22" fillId="28" borderId="45" xfId="0" applyFont="1" applyFill="1" applyBorder="1" applyAlignment="1">
      <alignment horizontal="center" vertical="center"/>
    </xf>
    <xf numFmtId="0" fontId="22" fillId="28" borderId="60" xfId="0" applyFont="1" applyFill="1" applyBorder="1" applyAlignment="1">
      <alignment horizontal="center" vertical="center"/>
    </xf>
    <xf numFmtId="0" fontId="22" fillId="40" borderId="38" xfId="0" applyFont="1" applyFill="1" applyBorder="1" applyAlignment="1">
      <alignment horizontal="center" vertical="center"/>
    </xf>
    <xf numFmtId="0" fontId="22" fillId="40" borderId="21" xfId="0" applyFont="1" applyFill="1" applyBorder="1" applyAlignment="1">
      <alignment horizontal="center" vertical="center"/>
    </xf>
    <xf numFmtId="0" fontId="22" fillId="40" borderId="41" xfId="0" applyFont="1" applyFill="1" applyBorder="1" applyAlignment="1">
      <alignment horizontal="center" vertical="center"/>
    </xf>
    <xf numFmtId="0" fontId="22" fillId="40" borderId="49" xfId="0" applyFont="1" applyFill="1" applyBorder="1" applyAlignment="1">
      <alignment horizontal="center" vertical="center"/>
    </xf>
    <xf numFmtId="0" fontId="22" fillId="40" borderId="40" xfId="0" applyFont="1" applyFill="1" applyBorder="1" applyAlignment="1">
      <alignment horizontal="center" vertical="center"/>
    </xf>
    <xf numFmtId="0" fontId="22" fillId="40" borderId="50" xfId="0" applyFont="1" applyFill="1" applyBorder="1" applyAlignment="1">
      <alignment horizontal="center" vertical="center"/>
    </xf>
    <xf numFmtId="0" fontId="19" fillId="0" borderId="53" xfId="0" applyFont="1" applyBorder="1" applyAlignment="1" applyProtection="1">
      <alignment horizontal="center" vertical="center"/>
      <protection locked="0"/>
    </xf>
    <xf numFmtId="0" fontId="19" fillId="0" borderId="54" xfId="0" applyFont="1" applyBorder="1" applyAlignment="1" applyProtection="1">
      <alignment horizontal="center" vertical="center"/>
      <protection locked="0"/>
    </xf>
    <xf numFmtId="0" fontId="21" fillId="0" borderId="55" xfId="0" applyFont="1" applyBorder="1" applyAlignment="1">
      <alignment horizontal="center" vertical="center" wrapText="1"/>
    </xf>
    <xf numFmtId="0" fontId="21" fillId="0" borderId="56" xfId="0" applyFont="1" applyBorder="1" applyAlignment="1">
      <alignment horizontal="center" vertical="center" wrapText="1"/>
    </xf>
    <xf numFmtId="0" fontId="22" fillId="22" borderId="20" xfId="0" applyFont="1" applyFill="1" applyBorder="1" applyAlignment="1">
      <alignment horizontal="center" vertical="center" wrapText="1"/>
    </xf>
    <xf numFmtId="0" fontId="22" fillId="38" borderId="20" xfId="0" applyFont="1" applyFill="1" applyBorder="1" applyAlignment="1">
      <alignment horizontal="center" vertical="center" wrapText="1"/>
    </xf>
    <xf numFmtId="0" fontId="22" fillId="0" borderId="58" xfId="0" applyFont="1" applyBorder="1" applyAlignment="1">
      <alignment horizontal="center" vertical="center" wrapText="1"/>
    </xf>
    <xf numFmtId="0" fontId="22" fillId="37" borderId="20" xfId="0" applyFont="1" applyFill="1" applyBorder="1" applyAlignment="1">
      <alignment horizontal="center" vertical="center" wrapText="1"/>
    </xf>
    <xf numFmtId="0" fontId="22" fillId="11" borderId="20" xfId="0" applyFont="1" applyFill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2" borderId="20" xfId="0" applyFont="1" applyFill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57" xfId="0" applyNumberFormat="1" applyFont="1" applyBorder="1" applyAlignment="1">
      <alignment horizontal="center" vertical="center"/>
    </xf>
  </cellXfs>
  <cellStyles count="4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y" xfId="41" builtinId="27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420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00"/>
      <color rgb="FF969696"/>
      <color rgb="FFFFCC00"/>
      <color rgb="FFF2AD48"/>
      <color rgb="FFFFE1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Q84"/>
  <sheetViews>
    <sheetView tabSelected="1" topLeftCell="A28" zoomScale="70" zoomScaleNormal="70" zoomScaleSheetLayoutView="100" workbookViewId="0">
      <selection activeCell="AM41" sqref="AM41"/>
    </sheetView>
  </sheetViews>
  <sheetFormatPr defaultColWidth="9.1796875" defaultRowHeight="14.5" x14ac:dyDescent="0.35"/>
  <cols>
    <col min="1" max="1" width="4.453125" style="7" customWidth="1"/>
    <col min="2" max="2" width="32.1796875" style="2" customWidth="1"/>
    <col min="3" max="3" width="5.7265625" style="3" customWidth="1"/>
    <col min="4" max="5" width="5.7265625" style="1" customWidth="1"/>
    <col min="6" max="35" width="4.7265625" style="1" customWidth="1"/>
    <col min="36" max="36" width="10.453125" style="1" customWidth="1"/>
    <col min="37" max="37" width="8.453125" style="1" customWidth="1"/>
    <col min="38" max="16384" width="9.1796875" style="118"/>
  </cols>
  <sheetData>
    <row r="1" spans="1:39" ht="20.149999999999999" customHeight="1" x14ac:dyDescent="0.35">
      <c r="A1" s="224" t="s">
        <v>83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</row>
    <row r="2" spans="1:39" ht="20.149999999999999" customHeight="1" x14ac:dyDescent="0.35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</row>
    <row r="3" spans="1:39" ht="20.149999999999999" customHeight="1" x14ac:dyDescent="0.35">
      <c r="A3" s="154"/>
      <c r="B3" s="127" t="s">
        <v>22</v>
      </c>
      <c r="C3" s="5"/>
      <c r="D3" s="6"/>
      <c r="E3" s="6"/>
      <c r="F3" s="6"/>
      <c r="G3" s="6"/>
      <c r="H3" s="6"/>
      <c r="I3" s="6"/>
      <c r="J3" s="6"/>
      <c r="K3" s="6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</row>
    <row r="4" spans="1:39" s="120" customFormat="1" ht="20.149999999999999" customHeight="1" x14ac:dyDescent="0.35">
      <c r="A4" s="154"/>
      <c r="B4" s="115" t="s">
        <v>95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4"/>
      <c r="AH4" s="104"/>
      <c r="AI4" s="104"/>
      <c r="AJ4" s="104"/>
      <c r="AK4" s="104"/>
    </row>
    <row r="5" spans="1:39" ht="20.149999999999999" customHeight="1" x14ac:dyDescent="0.35">
      <c r="A5" s="154"/>
      <c r="B5" s="155" t="s">
        <v>24</v>
      </c>
      <c r="C5" s="156"/>
      <c r="D5" s="103"/>
      <c r="E5" s="161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</row>
    <row r="6" spans="1:39" ht="20.149999999999999" customHeight="1" thickBot="1" x14ac:dyDescent="0.4">
      <c r="A6" s="154"/>
      <c r="B6" s="113"/>
      <c r="C6" s="156"/>
      <c r="D6" s="103"/>
      <c r="E6" s="161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</row>
    <row r="7" spans="1:39" ht="20.149999999999999" customHeight="1" x14ac:dyDescent="0.35">
      <c r="A7" s="225"/>
      <c r="B7" s="226"/>
      <c r="C7" s="226"/>
      <c r="D7" s="226"/>
      <c r="E7" s="226"/>
      <c r="F7" s="227" t="s">
        <v>0</v>
      </c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8"/>
    </row>
    <row r="8" spans="1:39" ht="20.149999999999999" customHeight="1" x14ac:dyDescent="0.35">
      <c r="A8" s="234" t="s">
        <v>1</v>
      </c>
      <c r="B8" s="186" t="s">
        <v>23</v>
      </c>
      <c r="C8" s="186" t="s">
        <v>86</v>
      </c>
      <c r="D8" s="186"/>
      <c r="E8" s="186"/>
      <c r="F8" s="235" t="s">
        <v>2</v>
      </c>
      <c r="G8" s="235"/>
      <c r="H8" s="235"/>
      <c r="I8" s="235"/>
      <c r="J8" s="235"/>
      <c r="K8" s="235"/>
      <c r="L8" s="235"/>
      <c r="M8" s="235"/>
      <c r="N8" s="235"/>
      <c r="O8" s="235"/>
      <c r="P8" s="229" t="s">
        <v>3</v>
      </c>
      <c r="Q8" s="229"/>
      <c r="R8" s="229"/>
      <c r="S8" s="229"/>
      <c r="T8" s="229"/>
      <c r="U8" s="229"/>
      <c r="V8" s="229"/>
      <c r="W8" s="229"/>
      <c r="X8" s="229"/>
      <c r="Y8" s="229"/>
      <c r="Z8" s="230" t="s">
        <v>4</v>
      </c>
      <c r="AA8" s="230"/>
      <c r="AB8" s="230"/>
      <c r="AC8" s="230"/>
      <c r="AD8" s="230"/>
      <c r="AE8" s="230"/>
      <c r="AF8" s="230"/>
      <c r="AG8" s="230"/>
      <c r="AH8" s="230"/>
      <c r="AI8" s="230"/>
      <c r="AJ8" s="186" t="s">
        <v>5</v>
      </c>
      <c r="AK8" s="231" t="s">
        <v>6</v>
      </c>
    </row>
    <row r="9" spans="1:39" s="4" customFormat="1" ht="20.149999999999999" customHeight="1" x14ac:dyDescent="0.35">
      <c r="A9" s="234"/>
      <c r="B9" s="186"/>
      <c r="C9" s="186"/>
      <c r="D9" s="186"/>
      <c r="E9" s="186"/>
      <c r="F9" s="235" t="s">
        <v>7</v>
      </c>
      <c r="G9" s="235"/>
      <c r="H9" s="235"/>
      <c r="I9" s="235"/>
      <c r="J9" s="235"/>
      <c r="K9" s="236" t="s">
        <v>8</v>
      </c>
      <c r="L9" s="236"/>
      <c r="M9" s="236"/>
      <c r="N9" s="236"/>
      <c r="O9" s="236"/>
      <c r="P9" s="229" t="s">
        <v>9</v>
      </c>
      <c r="Q9" s="229"/>
      <c r="R9" s="229"/>
      <c r="S9" s="229"/>
      <c r="T9" s="229"/>
      <c r="U9" s="237" t="s">
        <v>10</v>
      </c>
      <c r="V9" s="237"/>
      <c r="W9" s="237"/>
      <c r="X9" s="237"/>
      <c r="Y9" s="237"/>
      <c r="Z9" s="232" t="s">
        <v>11</v>
      </c>
      <c r="AA9" s="232"/>
      <c r="AB9" s="232"/>
      <c r="AC9" s="232"/>
      <c r="AD9" s="232"/>
      <c r="AE9" s="233" t="s">
        <v>12</v>
      </c>
      <c r="AF9" s="233"/>
      <c r="AG9" s="233"/>
      <c r="AH9" s="233"/>
      <c r="AI9" s="233"/>
      <c r="AJ9" s="186"/>
      <c r="AK9" s="231"/>
    </row>
    <row r="10" spans="1:39" s="4" customFormat="1" ht="20.149999999999999" customHeight="1" x14ac:dyDescent="0.35">
      <c r="A10" s="234"/>
      <c r="B10" s="186"/>
      <c r="C10" s="50" t="s">
        <v>13</v>
      </c>
      <c r="D10" s="50" t="s">
        <v>20</v>
      </c>
      <c r="E10" s="50" t="s">
        <v>21</v>
      </c>
      <c r="F10" s="174" t="s">
        <v>14</v>
      </c>
      <c r="G10" s="174" t="s">
        <v>15</v>
      </c>
      <c r="H10" s="174" t="s">
        <v>16</v>
      </c>
      <c r="I10" s="174" t="s">
        <v>17</v>
      </c>
      <c r="J10" s="174" t="s">
        <v>18</v>
      </c>
      <c r="K10" s="175" t="s">
        <v>14</v>
      </c>
      <c r="L10" s="175" t="s">
        <v>15</v>
      </c>
      <c r="M10" s="175" t="s">
        <v>16</v>
      </c>
      <c r="N10" s="175" t="s">
        <v>17</v>
      </c>
      <c r="O10" s="175" t="s">
        <v>18</v>
      </c>
      <c r="P10" s="176" t="s">
        <v>14</v>
      </c>
      <c r="Q10" s="176" t="s">
        <v>15</v>
      </c>
      <c r="R10" s="176" t="s">
        <v>16</v>
      </c>
      <c r="S10" s="176" t="s">
        <v>17</v>
      </c>
      <c r="T10" s="176" t="s">
        <v>18</v>
      </c>
      <c r="U10" s="177" t="s">
        <v>14</v>
      </c>
      <c r="V10" s="177" t="s">
        <v>15</v>
      </c>
      <c r="W10" s="177" t="s">
        <v>16</v>
      </c>
      <c r="X10" s="177" t="s">
        <v>17</v>
      </c>
      <c r="Y10" s="177" t="s">
        <v>18</v>
      </c>
      <c r="Z10" s="178" t="s">
        <v>14</v>
      </c>
      <c r="AA10" s="178" t="s">
        <v>15</v>
      </c>
      <c r="AB10" s="178" t="s">
        <v>16</v>
      </c>
      <c r="AC10" s="178" t="s">
        <v>17</v>
      </c>
      <c r="AD10" s="178" t="s">
        <v>18</v>
      </c>
      <c r="AE10" s="179" t="s">
        <v>14</v>
      </c>
      <c r="AF10" s="179" t="s">
        <v>15</v>
      </c>
      <c r="AG10" s="179" t="s">
        <v>16</v>
      </c>
      <c r="AH10" s="179" t="s">
        <v>17</v>
      </c>
      <c r="AI10" s="179" t="s">
        <v>18</v>
      </c>
      <c r="AJ10" s="186"/>
      <c r="AK10" s="231"/>
    </row>
    <row r="11" spans="1:39" s="72" customFormat="1" ht="20.149999999999999" customHeight="1" x14ac:dyDescent="0.35">
      <c r="A11" s="209" t="s">
        <v>108</v>
      </c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  <c r="AA11" s="210"/>
      <c r="AB11" s="210"/>
      <c r="AC11" s="210"/>
      <c r="AD11" s="210"/>
      <c r="AE11" s="210"/>
      <c r="AF11" s="210"/>
      <c r="AG11" s="210"/>
      <c r="AH11" s="210"/>
      <c r="AI11" s="210"/>
      <c r="AJ11" s="210"/>
      <c r="AK11" s="211"/>
    </row>
    <row r="12" spans="1:39" s="4" customFormat="1" ht="20.149999999999999" customHeight="1" x14ac:dyDescent="0.35">
      <c r="A12" s="9">
        <v>1</v>
      </c>
      <c r="B12" s="141" t="s">
        <v>19</v>
      </c>
      <c r="C12" s="43"/>
      <c r="D12" s="173"/>
      <c r="E12" s="43" t="s">
        <v>80</v>
      </c>
      <c r="F12" s="51"/>
      <c r="G12" s="51"/>
      <c r="H12" s="51"/>
      <c r="I12" s="51"/>
      <c r="J12" s="51"/>
      <c r="K12" s="52"/>
      <c r="L12" s="52"/>
      <c r="M12" s="52"/>
      <c r="N12" s="52"/>
      <c r="O12" s="52"/>
      <c r="P12" s="53"/>
      <c r="Q12" s="53"/>
      <c r="R12" s="53">
        <v>30</v>
      </c>
      <c r="S12" s="53"/>
      <c r="T12" s="53">
        <v>0</v>
      </c>
      <c r="U12" s="40"/>
      <c r="V12" s="40"/>
      <c r="W12" s="40">
        <v>30</v>
      </c>
      <c r="X12" s="40"/>
      <c r="Y12" s="40">
        <v>0</v>
      </c>
      <c r="Z12" s="55"/>
      <c r="AA12" s="55"/>
      <c r="AB12" s="55"/>
      <c r="AC12" s="55"/>
      <c r="AD12" s="55"/>
      <c r="AE12" s="56"/>
      <c r="AF12" s="56"/>
      <c r="AG12" s="56"/>
      <c r="AH12" s="56"/>
      <c r="AI12" s="56"/>
      <c r="AJ12" s="43">
        <f>F12+G12+H12+I12+K12+L12+N12+M12+P12+Q12+R12+S12+U12+V12+W12+X12+Z12+AA12+AB12+AC12+AE12+AF12+AG12+AH12</f>
        <v>60</v>
      </c>
      <c r="AK12" s="8">
        <f>J12+O12+T12+Y12+AD12+AI12</f>
        <v>0</v>
      </c>
    </row>
    <row r="13" spans="1:39" s="4" customFormat="1" ht="20.149999999999999" customHeight="1" x14ac:dyDescent="0.35">
      <c r="A13" s="9">
        <v>2</v>
      </c>
      <c r="B13" s="141" t="s">
        <v>87</v>
      </c>
      <c r="C13" s="43">
        <v>3</v>
      </c>
      <c r="D13" s="43">
        <v>2</v>
      </c>
      <c r="E13" s="142"/>
      <c r="F13" s="57"/>
      <c r="G13" s="57"/>
      <c r="H13" s="57"/>
      <c r="I13" s="57"/>
      <c r="J13" s="57"/>
      <c r="K13" s="58"/>
      <c r="L13" s="58"/>
      <c r="M13" s="58">
        <v>60</v>
      </c>
      <c r="N13" s="58"/>
      <c r="O13" s="58">
        <v>4</v>
      </c>
      <c r="P13" s="59"/>
      <c r="Q13" s="59"/>
      <c r="R13" s="59">
        <v>60</v>
      </c>
      <c r="S13" s="59"/>
      <c r="T13" s="59">
        <v>4</v>
      </c>
      <c r="U13" s="40"/>
      <c r="V13" s="40"/>
      <c r="W13" s="40"/>
      <c r="X13" s="40"/>
      <c r="Y13" s="40"/>
      <c r="Z13" s="61"/>
      <c r="AA13" s="61"/>
      <c r="AB13" s="61"/>
      <c r="AC13" s="61"/>
      <c r="AD13" s="61"/>
      <c r="AE13" s="62"/>
      <c r="AF13" s="62"/>
      <c r="AG13" s="62"/>
      <c r="AH13" s="62"/>
      <c r="AI13" s="62"/>
      <c r="AJ13" s="43">
        <f>F13+G13+H13+I13+K13+L13+N13+M13+P13+Q13+R13+S13+U13+V13+W13+X13+Z13+AA13+AB13+AC13+AE13+AF13+AG13+AH13</f>
        <v>120</v>
      </c>
      <c r="AK13" s="8">
        <f>J13+O13+T13+Y13+AD13+AI13</f>
        <v>8</v>
      </c>
    </row>
    <row r="14" spans="1:39" s="4" customFormat="1" ht="20.149999999999999" customHeight="1" x14ac:dyDescent="0.35">
      <c r="A14" s="9">
        <v>3</v>
      </c>
      <c r="B14" s="10" t="s">
        <v>28</v>
      </c>
      <c r="C14" s="43"/>
      <c r="D14" s="43">
        <v>6</v>
      </c>
      <c r="E14" s="43"/>
      <c r="F14" s="11"/>
      <c r="G14" s="51"/>
      <c r="H14" s="51"/>
      <c r="I14" s="51"/>
      <c r="J14" s="51"/>
      <c r="K14" s="52"/>
      <c r="L14" s="52"/>
      <c r="M14" s="52"/>
      <c r="N14" s="52"/>
      <c r="O14" s="52"/>
      <c r="P14" s="53"/>
      <c r="Q14" s="53"/>
      <c r="R14" s="53"/>
      <c r="S14" s="53"/>
      <c r="T14" s="53"/>
      <c r="U14" s="12"/>
      <c r="V14" s="12"/>
      <c r="W14" s="12"/>
      <c r="X14" s="12"/>
      <c r="Y14" s="12"/>
      <c r="Z14" s="55"/>
      <c r="AA14" s="55"/>
      <c r="AB14" s="55"/>
      <c r="AC14" s="55"/>
      <c r="AD14" s="55"/>
      <c r="AE14" s="56">
        <v>30</v>
      </c>
      <c r="AF14" s="56"/>
      <c r="AG14" s="56"/>
      <c r="AH14" s="56"/>
      <c r="AI14" s="56">
        <v>2</v>
      </c>
      <c r="AJ14" s="43">
        <f>F14+G14+H14+I14+K14+L14+N14+M14+P14+Q14+R14+S14+U14+V14+W14+X14+Z14+AA14+AB14+AC14+AE14+AF14+AG14+AH14</f>
        <v>30</v>
      </c>
      <c r="AK14" s="8">
        <f>J14+O14+T14+Y14+AD14+AI14</f>
        <v>2</v>
      </c>
      <c r="AM14" s="185"/>
    </row>
    <row r="15" spans="1:39" s="4" customFormat="1" ht="20.149999999999999" customHeight="1" x14ac:dyDescent="0.35">
      <c r="A15" s="9">
        <v>4</v>
      </c>
      <c r="B15" s="13" t="s">
        <v>25</v>
      </c>
      <c r="C15" s="50"/>
      <c r="D15" s="50"/>
      <c r="E15" s="43" t="s">
        <v>89</v>
      </c>
      <c r="F15" s="11"/>
      <c r="G15" s="51"/>
      <c r="H15" s="51"/>
      <c r="I15" s="51"/>
      <c r="J15" s="51"/>
      <c r="K15" s="52"/>
      <c r="L15" s="52"/>
      <c r="M15" s="52"/>
      <c r="N15" s="52"/>
      <c r="O15" s="52"/>
      <c r="P15" s="53"/>
      <c r="Q15" s="53"/>
      <c r="R15" s="53"/>
      <c r="S15" s="53"/>
      <c r="T15" s="53"/>
      <c r="U15" s="12"/>
      <c r="V15" s="12"/>
      <c r="W15" s="12"/>
      <c r="X15" s="12"/>
      <c r="Y15" s="12"/>
      <c r="Z15" s="55"/>
      <c r="AA15" s="55"/>
      <c r="AB15" s="55"/>
      <c r="AC15" s="55">
        <v>30</v>
      </c>
      <c r="AD15" s="55">
        <v>3</v>
      </c>
      <c r="AE15" s="56"/>
      <c r="AF15" s="56"/>
      <c r="AG15" s="56"/>
      <c r="AH15" s="56">
        <v>30</v>
      </c>
      <c r="AI15" s="56">
        <v>12</v>
      </c>
      <c r="AJ15" s="43">
        <v>60</v>
      </c>
      <c r="AK15" s="8">
        <f>SUM(AD15,AI15)</f>
        <v>15</v>
      </c>
      <c r="AL15" s="75"/>
    </row>
    <row r="16" spans="1:39" ht="20.149999999999999" customHeight="1" x14ac:dyDescent="0.35">
      <c r="A16" s="204" t="s">
        <v>33</v>
      </c>
      <c r="B16" s="205"/>
      <c r="C16" s="205"/>
      <c r="D16" s="205"/>
      <c r="E16" s="205"/>
      <c r="F16" s="81">
        <f t="shared" ref="F16:AK16" si="0">SUM(F12:F15)</f>
        <v>0</v>
      </c>
      <c r="G16" s="81">
        <f t="shared" si="0"/>
        <v>0</v>
      </c>
      <c r="H16" s="81">
        <f t="shared" si="0"/>
        <v>0</v>
      </c>
      <c r="I16" s="81">
        <f t="shared" si="0"/>
        <v>0</v>
      </c>
      <c r="J16" s="81">
        <f t="shared" si="0"/>
        <v>0</v>
      </c>
      <c r="K16" s="81">
        <f t="shared" si="0"/>
        <v>0</v>
      </c>
      <c r="L16" s="81">
        <f t="shared" si="0"/>
        <v>0</v>
      </c>
      <c r="M16" s="81">
        <f t="shared" si="0"/>
        <v>60</v>
      </c>
      <c r="N16" s="81">
        <f t="shared" si="0"/>
        <v>0</v>
      </c>
      <c r="O16" s="81">
        <f t="shared" si="0"/>
        <v>4</v>
      </c>
      <c r="P16" s="81">
        <f t="shared" si="0"/>
        <v>0</v>
      </c>
      <c r="Q16" s="81">
        <f t="shared" si="0"/>
        <v>0</v>
      </c>
      <c r="R16" s="81">
        <f t="shared" si="0"/>
        <v>90</v>
      </c>
      <c r="S16" s="81">
        <f t="shared" si="0"/>
        <v>0</v>
      </c>
      <c r="T16" s="81">
        <f t="shared" si="0"/>
        <v>4</v>
      </c>
      <c r="U16" s="81">
        <f t="shared" si="0"/>
        <v>0</v>
      </c>
      <c r="V16" s="81">
        <f t="shared" si="0"/>
        <v>0</v>
      </c>
      <c r="W16" s="81">
        <f t="shared" si="0"/>
        <v>30</v>
      </c>
      <c r="X16" s="81">
        <f t="shared" si="0"/>
        <v>0</v>
      </c>
      <c r="Y16" s="81">
        <f t="shared" si="0"/>
        <v>0</v>
      </c>
      <c r="Z16" s="81">
        <f t="shared" si="0"/>
        <v>0</v>
      </c>
      <c r="AA16" s="81">
        <f t="shared" si="0"/>
        <v>0</v>
      </c>
      <c r="AB16" s="81">
        <f t="shared" si="0"/>
        <v>0</v>
      </c>
      <c r="AC16" s="81">
        <f t="shared" si="0"/>
        <v>30</v>
      </c>
      <c r="AD16" s="81">
        <f t="shared" si="0"/>
        <v>3</v>
      </c>
      <c r="AE16" s="81">
        <f t="shared" si="0"/>
        <v>30</v>
      </c>
      <c r="AF16" s="81">
        <f t="shared" si="0"/>
        <v>0</v>
      </c>
      <c r="AG16" s="81">
        <f t="shared" si="0"/>
        <v>0</v>
      </c>
      <c r="AH16" s="81">
        <f t="shared" si="0"/>
        <v>30</v>
      </c>
      <c r="AI16" s="81">
        <f t="shared" si="0"/>
        <v>14</v>
      </c>
      <c r="AJ16" s="81">
        <f t="shared" si="0"/>
        <v>270</v>
      </c>
      <c r="AK16" s="74">
        <f t="shared" si="0"/>
        <v>25</v>
      </c>
    </row>
    <row r="17" spans="1:40" s="129" customFormat="1" ht="20.149999999999999" customHeight="1" x14ac:dyDescent="0.35">
      <c r="A17" s="212" t="s">
        <v>69</v>
      </c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  <c r="AI17" s="213"/>
      <c r="AJ17" s="213"/>
      <c r="AK17" s="214"/>
    </row>
    <row r="18" spans="1:40" ht="30" customHeight="1" x14ac:dyDescent="0.35">
      <c r="A18" s="106">
        <v>5</v>
      </c>
      <c r="B18" s="105" t="s">
        <v>53</v>
      </c>
      <c r="C18" s="43" t="s">
        <v>90</v>
      </c>
      <c r="D18" s="43" t="s">
        <v>79</v>
      </c>
      <c r="E18" s="43"/>
      <c r="F18" s="44"/>
      <c r="G18" s="44"/>
      <c r="H18" s="44">
        <v>120</v>
      </c>
      <c r="I18" s="44"/>
      <c r="J18" s="44">
        <v>7</v>
      </c>
      <c r="K18" s="45"/>
      <c r="L18" s="45"/>
      <c r="M18" s="45">
        <v>120</v>
      </c>
      <c r="N18" s="45"/>
      <c r="O18" s="45">
        <v>8</v>
      </c>
      <c r="P18" s="46"/>
      <c r="Q18" s="46"/>
      <c r="R18" s="46">
        <v>90</v>
      </c>
      <c r="S18" s="46"/>
      <c r="T18" s="46">
        <v>5</v>
      </c>
      <c r="U18" s="47"/>
      <c r="V18" s="47"/>
      <c r="W18" s="47">
        <v>90</v>
      </c>
      <c r="X18" s="47"/>
      <c r="Y18" s="47">
        <v>6</v>
      </c>
      <c r="Z18" s="48"/>
      <c r="AA18" s="48"/>
      <c r="AB18" s="48">
        <v>120</v>
      </c>
      <c r="AC18" s="48"/>
      <c r="AD18" s="48">
        <v>10</v>
      </c>
      <c r="AE18" s="49"/>
      <c r="AF18" s="49"/>
      <c r="AG18" s="49"/>
      <c r="AH18" s="49"/>
      <c r="AI18" s="49"/>
      <c r="AJ18" s="43">
        <f>F18+G18+H18+I18+K18+L18+N18+M18+P18+Q18+R18+S18+U18+V18+W18+X18+Z18+AA18+AB18+AC18+AE18+AF18+AG18+AH18</f>
        <v>540</v>
      </c>
      <c r="AK18" s="8">
        <f>J18+O18+T18+Y18+AD18</f>
        <v>36</v>
      </c>
      <c r="AL18" s="162"/>
      <c r="AM18" s="162"/>
      <c r="AN18" s="162"/>
    </row>
    <row r="19" spans="1:40" ht="30" customHeight="1" x14ac:dyDescent="0.35">
      <c r="A19" s="143">
        <v>6</v>
      </c>
      <c r="B19" s="89" t="s">
        <v>81</v>
      </c>
      <c r="C19" s="36"/>
      <c r="D19" s="36" t="s">
        <v>80</v>
      </c>
      <c r="E19" s="36"/>
      <c r="F19" s="37"/>
      <c r="G19" s="37"/>
      <c r="H19" s="37"/>
      <c r="I19" s="37"/>
      <c r="J19" s="37"/>
      <c r="K19" s="38"/>
      <c r="L19" s="38"/>
      <c r="M19" s="38"/>
      <c r="N19" s="38"/>
      <c r="O19" s="38"/>
      <c r="P19" s="39"/>
      <c r="Q19" s="39"/>
      <c r="R19" s="39">
        <v>30</v>
      </c>
      <c r="S19" s="39"/>
      <c r="T19" s="39">
        <v>1</v>
      </c>
      <c r="U19" s="40"/>
      <c r="V19" s="40"/>
      <c r="W19" s="40">
        <v>30</v>
      </c>
      <c r="X19" s="40"/>
      <c r="Y19" s="40">
        <v>3</v>
      </c>
      <c r="Z19" s="41"/>
      <c r="AA19" s="41"/>
      <c r="AB19" s="41"/>
      <c r="AC19" s="41"/>
      <c r="AD19" s="41"/>
      <c r="AE19" s="42"/>
      <c r="AF19" s="42"/>
      <c r="AG19" s="42"/>
      <c r="AH19" s="42"/>
      <c r="AI19" s="42"/>
      <c r="AJ19" s="95">
        <v>60</v>
      </c>
      <c r="AK19" s="8">
        <f>J19+O19+T19+Y19+AD19</f>
        <v>4</v>
      </c>
      <c r="AL19" s="163"/>
    </row>
    <row r="20" spans="1:40" ht="20.149999999999999" customHeight="1" x14ac:dyDescent="0.35">
      <c r="A20" s="106">
        <v>7</v>
      </c>
      <c r="B20" s="90" t="s">
        <v>52</v>
      </c>
      <c r="C20" s="36"/>
      <c r="D20" s="36">
        <v>4</v>
      </c>
      <c r="E20" s="20"/>
      <c r="F20" s="21"/>
      <c r="G20" s="22"/>
      <c r="H20" s="22"/>
      <c r="I20" s="22"/>
      <c r="J20" s="23"/>
      <c r="K20" s="24"/>
      <c r="L20" s="38"/>
      <c r="M20" s="38"/>
      <c r="N20" s="38"/>
      <c r="O20" s="38"/>
      <c r="P20" s="39"/>
      <c r="Q20" s="39"/>
      <c r="R20" s="39"/>
      <c r="S20" s="39"/>
      <c r="T20" s="39"/>
      <c r="U20" s="40"/>
      <c r="V20" s="40"/>
      <c r="W20" s="40">
        <v>30</v>
      </c>
      <c r="X20" s="40"/>
      <c r="Y20" s="40">
        <v>1</v>
      </c>
      <c r="Z20" s="41"/>
      <c r="AA20" s="41"/>
      <c r="AB20" s="41"/>
      <c r="AC20" s="41"/>
      <c r="AD20" s="41"/>
      <c r="AE20" s="42"/>
      <c r="AF20" s="42"/>
      <c r="AG20" s="42"/>
      <c r="AH20" s="42"/>
      <c r="AI20" s="42"/>
      <c r="AJ20" s="95">
        <v>30</v>
      </c>
      <c r="AK20" s="8">
        <f>J20+O20+T20+Y20+AD20</f>
        <v>1</v>
      </c>
      <c r="AL20" s="163"/>
    </row>
    <row r="21" spans="1:40" ht="30" customHeight="1" x14ac:dyDescent="0.35">
      <c r="A21" s="106">
        <v>8</v>
      </c>
      <c r="B21" s="91" t="s">
        <v>82</v>
      </c>
      <c r="C21" s="36"/>
      <c r="D21" s="36">
        <v>5</v>
      </c>
      <c r="E21" s="36"/>
      <c r="F21" s="37"/>
      <c r="G21" s="37"/>
      <c r="H21" s="37"/>
      <c r="I21" s="37"/>
      <c r="J21" s="37"/>
      <c r="K21" s="38"/>
      <c r="L21" s="38"/>
      <c r="M21" s="38"/>
      <c r="N21" s="38"/>
      <c r="O21" s="38"/>
      <c r="P21" s="39"/>
      <c r="Q21" s="39"/>
      <c r="R21" s="39"/>
      <c r="S21" s="39"/>
      <c r="T21" s="39"/>
      <c r="U21" s="40"/>
      <c r="V21" s="40"/>
      <c r="W21" s="40"/>
      <c r="X21" s="40"/>
      <c r="Y21" s="40"/>
      <c r="Z21" s="41"/>
      <c r="AA21" s="41"/>
      <c r="AB21" s="41">
        <v>30</v>
      </c>
      <c r="AC21" s="41"/>
      <c r="AD21" s="41">
        <v>4</v>
      </c>
      <c r="AE21" s="42"/>
      <c r="AF21" s="42"/>
      <c r="AG21" s="42"/>
      <c r="AH21" s="42"/>
      <c r="AI21" s="42"/>
      <c r="AJ21" s="43">
        <v>30</v>
      </c>
      <c r="AK21" s="8">
        <f>J21+O21+T21+Y21+AD21</f>
        <v>4</v>
      </c>
      <c r="AL21" s="163"/>
    </row>
    <row r="22" spans="1:40" ht="30" customHeight="1" x14ac:dyDescent="0.35">
      <c r="A22" s="106">
        <v>9</v>
      </c>
      <c r="B22" s="105" t="s">
        <v>72</v>
      </c>
      <c r="C22" s="43">
        <v>2</v>
      </c>
      <c r="D22" s="43">
        <v>1</v>
      </c>
      <c r="E22" s="43">
        <v>2</v>
      </c>
      <c r="F22" s="44"/>
      <c r="G22" s="44">
        <v>30</v>
      </c>
      <c r="H22" s="44"/>
      <c r="I22" s="44"/>
      <c r="J22" s="44">
        <v>2</v>
      </c>
      <c r="K22" s="45"/>
      <c r="L22" s="45">
        <v>30</v>
      </c>
      <c r="M22" s="45"/>
      <c r="N22" s="45"/>
      <c r="O22" s="45">
        <v>3</v>
      </c>
      <c r="P22" s="46"/>
      <c r="Q22" s="46"/>
      <c r="R22" s="46"/>
      <c r="S22" s="46"/>
      <c r="T22" s="46"/>
      <c r="U22" s="47"/>
      <c r="V22" s="47"/>
      <c r="W22" s="47"/>
      <c r="X22" s="47"/>
      <c r="Y22" s="47"/>
      <c r="Z22" s="48"/>
      <c r="AA22" s="48"/>
      <c r="AB22" s="48"/>
      <c r="AC22" s="48"/>
      <c r="AD22" s="48"/>
      <c r="AE22" s="49"/>
      <c r="AF22" s="49"/>
      <c r="AG22" s="49"/>
      <c r="AH22" s="49"/>
      <c r="AI22" s="49"/>
      <c r="AJ22" s="43">
        <v>60</v>
      </c>
      <c r="AK22" s="8">
        <v>5</v>
      </c>
      <c r="AL22" s="163"/>
    </row>
    <row r="23" spans="1:40" ht="20.149999999999999" customHeight="1" x14ac:dyDescent="0.35">
      <c r="A23" s="106">
        <v>10</v>
      </c>
      <c r="B23" s="105" t="s">
        <v>47</v>
      </c>
      <c r="C23" s="43"/>
      <c r="D23" s="43">
        <v>1</v>
      </c>
      <c r="E23" s="43"/>
      <c r="F23" s="44"/>
      <c r="G23" s="44">
        <v>30</v>
      </c>
      <c r="H23" s="44"/>
      <c r="I23" s="44"/>
      <c r="J23" s="44">
        <v>3</v>
      </c>
      <c r="K23" s="45"/>
      <c r="L23" s="45"/>
      <c r="M23" s="45"/>
      <c r="N23" s="45"/>
      <c r="O23" s="45"/>
      <c r="P23" s="46"/>
      <c r="Q23" s="46"/>
      <c r="R23" s="46"/>
      <c r="S23" s="46"/>
      <c r="T23" s="46"/>
      <c r="U23" s="47"/>
      <c r="V23" s="47"/>
      <c r="W23" s="47"/>
      <c r="X23" s="47"/>
      <c r="Y23" s="47"/>
      <c r="Z23" s="48"/>
      <c r="AA23" s="48"/>
      <c r="AB23" s="48"/>
      <c r="AC23" s="48"/>
      <c r="AD23" s="48"/>
      <c r="AE23" s="49"/>
      <c r="AF23" s="49"/>
      <c r="AG23" s="49"/>
      <c r="AH23" s="49"/>
      <c r="AI23" s="49"/>
      <c r="AJ23" s="43">
        <f>F23+G23+H23+I23+K23+L23+N23+M23+P23+Q23+R23+S23+U23+V23+W23+X23+Z23+AA23+AB23+AC23+AE23+AF23+AG23+AH23</f>
        <v>30</v>
      </c>
      <c r="AK23" s="8">
        <f>J23+O23+T23+Y23+AD23</f>
        <v>3</v>
      </c>
      <c r="AL23" s="162"/>
      <c r="AM23" s="162"/>
    </row>
    <row r="24" spans="1:40" ht="20.149999999999999" customHeight="1" x14ac:dyDescent="0.35">
      <c r="A24" s="106">
        <v>11</v>
      </c>
      <c r="B24" s="105" t="s">
        <v>48</v>
      </c>
      <c r="C24" s="43">
        <v>5</v>
      </c>
      <c r="D24" s="173"/>
      <c r="E24" s="43">
        <v>5</v>
      </c>
      <c r="F24" s="44"/>
      <c r="G24" s="44"/>
      <c r="H24" s="44"/>
      <c r="I24" s="44"/>
      <c r="J24" s="44"/>
      <c r="K24" s="45"/>
      <c r="L24" s="45"/>
      <c r="M24" s="45"/>
      <c r="N24" s="45"/>
      <c r="O24" s="45"/>
      <c r="P24" s="46"/>
      <c r="Q24" s="46"/>
      <c r="R24" s="46"/>
      <c r="S24" s="46"/>
      <c r="T24" s="46"/>
      <c r="U24" s="47"/>
      <c r="V24" s="47"/>
      <c r="W24" s="47"/>
      <c r="X24" s="47"/>
      <c r="Y24" s="47"/>
      <c r="Z24" s="48"/>
      <c r="AA24" s="48"/>
      <c r="AB24" s="48">
        <v>30</v>
      </c>
      <c r="AC24" s="48"/>
      <c r="AD24" s="48">
        <v>3</v>
      </c>
      <c r="AE24" s="49"/>
      <c r="AF24" s="49"/>
      <c r="AG24" s="49"/>
      <c r="AH24" s="49"/>
      <c r="AI24" s="49"/>
      <c r="AJ24" s="43">
        <v>30</v>
      </c>
      <c r="AK24" s="8">
        <f>J24+O24+T24+Y24+AD24</f>
        <v>3</v>
      </c>
    </row>
    <row r="25" spans="1:40" ht="20.149999999999999" customHeight="1" x14ac:dyDescent="0.35">
      <c r="A25" s="106">
        <v>12</v>
      </c>
      <c r="B25" s="144" t="s">
        <v>50</v>
      </c>
      <c r="C25" s="43"/>
      <c r="D25" s="43">
        <v>1</v>
      </c>
      <c r="E25" s="43"/>
      <c r="F25" s="18"/>
      <c r="G25" s="18">
        <v>30</v>
      </c>
      <c r="H25" s="18"/>
      <c r="I25" s="18"/>
      <c r="J25" s="18">
        <v>3</v>
      </c>
      <c r="K25" s="14"/>
      <c r="L25" s="14"/>
      <c r="M25" s="14"/>
      <c r="N25" s="14"/>
      <c r="O25" s="14"/>
      <c r="P25" s="53"/>
      <c r="Q25" s="53"/>
      <c r="R25" s="53"/>
      <c r="S25" s="53"/>
      <c r="T25" s="53"/>
      <c r="U25" s="12"/>
      <c r="V25" s="12"/>
      <c r="W25" s="12"/>
      <c r="X25" s="12"/>
      <c r="Y25" s="12"/>
      <c r="Z25" s="55"/>
      <c r="AA25" s="55"/>
      <c r="AB25" s="55"/>
      <c r="AC25" s="55"/>
      <c r="AD25" s="55"/>
      <c r="AE25" s="56"/>
      <c r="AF25" s="56"/>
      <c r="AG25" s="56"/>
      <c r="AH25" s="56"/>
      <c r="AI25" s="56"/>
      <c r="AJ25" s="43">
        <v>30</v>
      </c>
      <c r="AK25" s="8">
        <f>J25+O25+T25+Y25+AD25</f>
        <v>3</v>
      </c>
    </row>
    <row r="26" spans="1:40" ht="20.149999999999999" customHeight="1" x14ac:dyDescent="0.35">
      <c r="A26" s="215">
        <v>13</v>
      </c>
      <c r="B26" s="222" t="s">
        <v>46</v>
      </c>
      <c r="C26" s="19">
        <v>3</v>
      </c>
      <c r="D26" s="43"/>
      <c r="E26" s="19">
        <v>3</v>
      </c>
      <c r="F26" s="18"/>
      <c r="G26" s="18"/>
      <c r="H26" s="18"/>
      <c r="I26" s="18"/>
      <c r="J26" s="18"/>
      <c r="K26" s="14"/>
      <c r="L26" s="14"/>
      <c r="M26" s="14"/>
      <c r="N26" s="14"/>
      <c r="O26" s="14"/>
      <c r="P26" s="25">
        <v>30</v>
      </c>
      <c r="Q26" s="53"/>
      <c r="R26" s="25"/>
      <c r="S26" s="53"/>
      <c r="T26" s="25">
        <v>3</v>
      </c>
      <c r="U26" s="12"/>
      <c r="V26" s="12"/>
      <c r="W26" s="12"/>
      <c r="X26" s="12"/>
      <c r="Y26" s="12"/>
      <c r="Z26" s="26"/>
      <c r="AA26" s="55"/>
      <c r="AB26" s="26"/>
      <c r="AC26" s="55"/>
      <c r="AD26" s="26"/>
      <c r="AE26" s="56"/>
      <c r="AF26" s="27"/>
      <c r="AG26" s="56"/>
      <c r="AH26" s="27"/>
      <c r="AI26" s="56"/>
      <c r="AJ26" s="96">
        <v>30</v>
      </c>
      <c r="AK26" s="8">
        <f>J26+O26+T26+Y26+AD26</f>
        <v>3</v>
      </c>
      <c r="AL26" s="163"/>
    </row>
    <row r="27" spans="1:40" ht="20.149999999999999" customHeight="1" x14ac:dyDescent="0.35">
      <c r="A27" s="216"/>
      <c r="B27" s="223"/>
      <c r="C27" s="28"/>
      <c r="D27" s="29" t="s">
        <v>88</v>
      </c>
      <c r="E27" s="110"/>
      <c r="F27" s="18"/>
      <c r="G27" s="18"/>
      <c r="H27" s="18"/>
      <c r="I27" s="18"/>
      <c r="J27" s="18"/>
      <c r="K27" s="14"/>
      <c r="L27" s="14"/>
      <c r="M27" s="14">
        <v>30</v>
      </c>
      <c r="N27" s="14"/>
      <c r="O27" s="14">
        <v>3</v>
      </c>
      <c r="P27" s="15"/>
      <c r="Q27" s="30"/>
      <c r="R27" s="15">
        <v>30</v>
      </c>
      <c r="S27" s="30"/>
      <c r="T27" s="15">
        <v>2</v>
      </c>
      <c r="U27" s="12"/>
      <c r="V27" s="12"/>
      <c r="W27" s="12"/>
      <c r="X27" s="12"/>
      <c r="Y27" s="12"/>
      <c r="Z27" s="16"/>
      <c r="AA27" s="31"/>
      <c r="AB27" s="16"/>
      <c r="AC27" s="31"/>
      <c r="AD27" s="16"/>
      <c r="AE27" s="32"/>
      <c r="AF27" s="17"/>
      <c r="AG27" s="32"/>
      <c r="AH27" s="17"/>
      <c r="AI27" s="32"/>
      <c r="AJ27" s="97">
        <v>60</v>
      </c>
      <c r="AK27" s="8">
        <f>J27+O27+T27+Y27+AD27</f>
        <v>5</v>
      </c>
      <c r="AL27" s="163"/>
    </row>
    <row r="28" spans="1:40" ht="20.149999999999999" customHeight="1" x14ac:dyDescent="0.35">
      <c r="A28" s="204" t="s">
        <v>32</v>
      </c>
      <c r="B28" s="205"/>
      <c r="C28" s="205"/>
      <c r="D28" s="205"/>
      <c r="E28" s="205"/>
      <c r="F28" s="81">
        <f t="shared" ref="F28:AK28" si="1">SUM(F18:F27)</f>
        <v>0</v>
      </c>
      <c r="G28" s="81">
        <f t="shared" si="1"/>
        <v>90</v>
      </c>
      <c r="H28" s="81">
        <f t="shared" si="1"/>
        <v>120</v>
      </c>
      <c r="I28" s="81">
        <f t="shared" si="1"/>
        <v>0</v>
      </c>
      <c r="J28" s="81">
        <f t="shared" si="1"/>
        <v>15</v>
      </c>
      <c r="K28" s="81">
        <f t="shared" si="1"/>
        <v>0</v>
      </c>
      <c r="L28" s="81">
        <f t="shared" si="1"/>
        <v>30</v>
      </c>
      <c r="M28" s="81">
        <f t="shared" si="1"/>
        <v>150</v>
      </c>
      <c r="N28" s="81">
        <f t="shared" si="1"/>
        <v>0</v>
      </c>
      <c r="O28" s="81">
        <f t="shared" si="1"/>
        <v>14</v>
      </c>
      <c r="P28" s="81">
        <f t="shared" si="1"/>
        <v>30</v>
      </c>
      <c r="Q28" s="81">
        <f t="shared" si="1"/>
        <v>0</v>
      </c>
      <c r="R28" s="81">
        <f t="shared" si="1"/>
        <v>150</v>
      </c>
      <c r="S28" s="81">
        <f t="shared" si="1"/>
        <v>0</v>
      </c>
      <c r="T28" s="81">
        <f t="shared" si="1"/>
        <v>11</v>
      </c>
      <c r="U28" s="81">
        <f t="shared" si="1"/>
        <v>0</v>
      </c>
      <c r="V28" s="81">
        <f t="shared" si="1"/>
        <v>0</v>
      </c>
      <c r="W28" s="81">
        <f t="shared" si="1"/>
        <v>150</v>
      </c>
      <c r="X28" s="81">
        <f t="shared" si="1"/>
        <v>0</v>
      </c>
      <c r="Y28" s="81">
        <f t="shared" si="1"/>
        <v>10</v>
      </c>
      <c r="Z28" s="81">
        <f t="shared" si="1"/>
        <v>0</v>
      </c>
      <c r="AA28" s="81">
        <f t="shared" si="1"/>
        <v>0</v>
      </c>
      <c r="AB28" s="81">
        <f t="shared" si="1"/>
        <v>180</v>
      </c>
      <c r="AC28" s="81">
        <f t="shared" si="1"/>
        <v>0</v>
      </c>
      <c r="AD28" s="81">
        <f t="shared" si="1"/>
        <v>17</v>
      </c>
      <c r="AE28" s="81">
        <f t="shared" si="1"/>
        <v>0</v>
      </c>
      <c r="AF28" s="81">
        <f t="shared" si="1"/>
        <v>0</v>
      </c>
      <c r="AG28" s="81">
        <f t="shared" si="1"/>
        <v>0</v>
      </c>
      <c r="AH28" s="81">
        <f t="shared" si="1"/>
        <v>0</v>
      </c>
      <c r="AI28" s="81">
        <f t="shared" si="1"/>
        <v>0</v>
      </c>
      <c r="AJ28" s="81">
        <f t="shared" si="1"/>
        <v>900</v>
      </c>
      <c r="AK28" s="74">
        <f t="shared" si="1"/>
        <v>67</v>
      </c>
    </row>
    <row r="29" spans="1:40" s="129" customFormat="1" ht="20.149999999999999" customHeight="1" x14ac:dyDescent="0.35">
      <c r="A29" s="217" t="s">
        <v>68</v>
      </c>
      <c r="B29" s="218"/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8"/>
      <c r="AE29" s="218"/>
      <c r="AF29" s="218"/>
      <c r="AG29" s="218"/>
      <c r="AH29" s="218"/>
      <c r="AI29" s="218"/>
      <c r="AJ29" s="218"/>
      <c r="AK29" s="219"/>
    </row>
    <row r="30" spans="1:40" ht="20.149999999999999" customHeight="1" x14ac:dyDescent="0.35">
      <c r="A30" s="146">
        <v>14</v>
      </c>
      <c r="B30" s="33" t="s">
        <v>67</v>
      </c>
      <c r="C30" s="110"/>
      <c r="D30" s="110">
        <v>1</v>
      </c>
      <c r="E30" s="110"/>
      <c r="F30" s="18">
        <v>30</v>
      </c>
      <c r="G30" s="18"/>
      <c r="H30" s="18"/>
      <c r="I30" s="18"/>
      <c r="J30" s="18">
        <v>2</v>
      </c>
      <c r="K30" s="14"/>
      <c r="L30" s="14"/>
      <c r="M30" s="14"/>
      <c r="N30" s="14"/>
      <c r="O30" s="14"/>
      <c r="P30" s="15"/>
      <c r="Q30" s="15"/>
      <c r="R30" s="15"/>
      <c r="S30" s="15"/>
      <c r="T30" s="15"/>
      <c r="U30" s="12"/>
      <c r="V30" s="12"/>
      <c r="W30" s="12"/>
      <c r="X30" s="12"/>
      <c r="Y30" s="12"/>
      <c r="Z30" s="16"/>
      <c r="AA30" s="16"/>
      <c r="AB30" s="16"/>
      <c r="AC30" s="16"/>
      <c r="AD30" s="16"/>
      <c r="AE30" s="17"/>
      <c r="AF30" s="17"/>
      <c r="AG30" s="17"/>
      <c r="AH30" s="17"/>
      <c r="AI30" s="17"/>
      <c r="AJ30" s="110">
        <v>30</v>
      </c>
      <c r="AK30" s="147">
        <f>J30+O30+T30+Y30+AD30+AI30</f>
        <v>2</v>
      </c>
      <c r="AL30" s="124"/>
    </row>
    <row r="31" spans="1:40" ht="20.149999999999999" customHeight="1" x14ac:dyDescent="0.35">
      <c r="A31" s="146">
        <v>15</v>
      </c>
      <c r="B31" s="33" t="s">
        <v>34</v>
      </c>
      <c r="C31" s="110">
        <v>4</v>
      </c>
      <c r="D31" s="110"/>
      <c r="E31" s="110"/>
      <c r="F31" s="18"/>
      <c r="G31" s="18"/>
      <c r="H31" s="18"/>
      <c r="I31" s="18"/>
      <c r="J31" s="18"/>
      <c r="K31" s="14"/>
      <c r="L31" s="14"/>
      <c r="M31" s="14"/>
      <c r="N31" s="14"/>
      <c r="O31" s="14"/>
      <c r="P31" s="15"/>
      <c r="Q31" s="15"/>
      <c r="R31" s="15"/>
      <c r="S31" s="15"/>
      <c r="T31" s="15"/>
      <c r="U31" s="12"/>
      <c r="V31" s="12">
        <v>30</v>
      </c>
      <c r="W31" s="12"/>
      <c r="X31" s="12"/>
      <c r="Y31" s="12">
        <v>2</v>
      </c>
      <c r="Z31" s="16"/>
      <c r="AA31" s="16"/>
      <c r="AB31" s="16"/>
      <c r="AC31" s="16"/>
      <c r="AD31" s="16"/>
      <c r="AE31" s="17"/>
      <c r="AF31" s="17"/>
      <c r="AG31" s="17"/>
      <c r="AH31" s="17"/>
      <c r="AI31" s="17"/>
      <c r="AJ31" s="110">
        <v>30</v>
      </c>
      <c r="AK31" s="147">
        <f>J31+O31+T31+Y31+AD31+AI31</f>
        <v>2</v>
      </c>
    </row>
    <row r="32" spans="1:40" ht="20.149999999999999" customHeight="1" x14ac:dyDescent="0.35">
      <c r="A32" s="146">
        <v>16</v>
      </c>
      <c r="B32" s="33" t="s">
        <v>35</v>
      </c>
      <c r="C32" s="110">
        <v>5</v>
      </c>
      <c r="D32" s="110"/>
      <c r="E32" s="110"/>
      <c r="F32" s="18"/>
      <c r="G32" s="18"/>
      <c r="H32" s="18"/>
      <c r="I32" s="18"/>
      <c r="J32" s="18"/>
      <c r="K32" s="14"/>
      <c r="L32" s="14"/>
      <c r="M32" s="14"/>
      <c r="N32" s="14"/>
      <c r="O32" s="14"/>
      <c r="P32" s="15"/>
      <c r="Q32" s="15"/>
      <c r="R32" s="15"/>
      <c r="S32" s="15"/>
      <c r="T32" s="15"/>
      <c r="U32" s="12"/>
      <c r="V32" s="12"/>
      <c r="W32" s="12"/>
      <c r="X32" s="12"/>
      <c r="Y32" s="12"/>
      <c r="Z32" s="16">
        <v>30</v>
      </c>
      <c r="AA32" s="16"/>
      <c r="AB32" s="16"/>
      <c r="AC32" s="16"/>
      <c r="AD32" s="16">
        <v>2</v>
      </c>
      <c r="AE32" s="17"/>
      <c r="AF32" s="17"/>
      <c r="AG32" s="17"/>
      <c r="AH32" s="17"/>
      <c r="AI32" s="17"/>
      <c r="AJ32" s="110">
        <v>30</v>
      </c>
      <c r="AK32" s="147">
        <f>J32+O32+T32+Y32+AD32+AI32</f>
        <v>2</v>
      </c>
    </row>
    <row r="33" spans="1:39" ht="20.149999999999999" customHeight="1" x14ac:dyDescent="0.35">
      <c r="A33" s="204" t="s">
        <v>31</v>
      </c>
      <c r="B33" s="205"/>
      <c r="C33" s="205"/>
      <c r="D33" s="205"/>
      <c r="E33" s="205"/>
      <c r="F33" s="81">
        <f t="shared" ref="F33:AK33" si="2">SUM(F30:F32)</f>
        <v>30</v>
      </c>
      <c r="G33" s="81">
        <f t="shared" si="2"/>
        <v>0</v>
      </c>
      <c r="H33" s="81">
        <f t="shared" si="2"/>
        <v>0</v>
      </c>
      <c r="I33" s="81">
        <f t="shared" si="2"/>
        <v>0</v>
      </c>
      <c r="J33" s="81">
        <f t="shared" si="2"/>
        <v>2</v>
      </c>
      <c r="K33" s="81">
        <f t="shared" si="2"/>
        <v>0</v>
      </c>
      <c r="L33" s="81">
        <f t="shared" si="2"/>
        <v>0</v>
      </c>
      <c r="M33" s="81">
        <f t="shared" si="2"/>
        <v>0</v>
      </c>
      <c r="N33" s="81">
        <f t="shared" si="2"/>
        <v>0</v>
      </c>
      <c r="O33" s="81">
        <f t="shared" si="2"/>
        <v>0</v>
      </c>
      <c r="P33" s="81">
        <f t="shared" si="2"/>
        <v>0</v>
      </c>
      <c r="Q33" s="81">
        <f t="shared" si="2"/>
        <v>0</v>
      </c>
      <c r="R33" s="81">
        <f t="shared" si="2"/>
        <v>0</v>
      </c>
      <c r="S33" s="81">
        <f t="shared" si="2"/>
        <v>0</v>
      </c>
      <c r="T33" s="81">
        <f t="shared" si="2"/>
        <v>0</v>
      </c>
      <c r="U33" s="81">
        <f t="shared" si="2"/>
        <v>0</v>
      </c>
      <c r="V33" s="81">
        <f t="shared" si="2"/>
        <v>30</v>
      </c>
      <c r="W33" s="81">
        <f t="shared" si="2"/>
        <v>0</v>
      </c>
      <c r="X33" s="81">
        <f t="shared" si="2"/>
        <v>0</v>
      </c>
      <c r="Y33" s="81">
        <f t="shared" si="2"/>
        <v>2</v>
      </c>
      <c r="Z33" s="81">
        <f t="shared" si="2"/>
        <v>30</v>
      </c>
      <c r="AA33" s="81">
        <f t="shared" si="2"/>
        <v>0</v>
      </c>
      <c r="AB33" s="81">
        <f t="shared" si="2"/>
        <v>0</v>
      </c>
      <c r="AC33" s="81">
        <f t="shared" si="2"/>
        <v>0</v>
      </c>
      <c r="AD33" s="81">
        <f t="shared" si="2"/>
        <v>2</v>
      </c>
      <c r="AE33" s="81">
        <f t="shared" si="2"/>
        <v>0</v>
      </c>
      <c r="AF33" s="81">
        <f t="shared" si="2"/>
        <v>0</v>
      </c>
      <c r="AG33" s="81">
        <f t="shared" si="2"/>
        <v>0</v>
      </c>
      <c r="AH33" s="81">
        <f t="shared" si="2"/>
        <v>0</v>
      </c>
      <c r="AI33" s="81">
        <f t="shared" si="2"/>
        <v>0</v>
      </c>
      <c r="AJ33" s="81">
        <f t="shared" si="2"/>
        <v>90</v>
      </c>
      <c r="AK33" s="74">
        <f t="shared" si="2"/>
        <v>6</v>
      </c>
    </row>
    <row r="34" spans="1:39" ht="20.149999999999999" customHeight="1" x14ac:dyDescent="0.35">
      <c r="A34" s="220" t="s">
        <v>113</v>
      </c>
      <c r="B34" s="221"/>
      <c r="C34" s="221"/>
      <c r="D34" s="221"/>
      <c r="E34" s="221"/>
      <c r="F34" s="76">
        <f t="shared" ref="F34:AK34" si="3">SUM(F16,F28,F33)</f>
        <v>30</v>
      </c>
      <c r="G34" s="76">
        <f t="shared" si="3"/>
        <v>90</v>
      </c>
      <c r="H34" s="76">
        <f t="shared" si="3"/>
        <v>120</v>
      </c>
      <c r="I34" s="76">
        <f t="shared" si="3"/>
        <v>0</v>
      </c>
      <c r="J34" s="76">
        <f t="shared" si="3"/>
        <v>17</v>
      </c>
      <c r="K34" s="76">
        <f t="shared" si="3"/>
        <v>0</v>
      </c>
      <c r="L34" s="76">
        <f t="shared" si="3"/>
        <v>30</v>
      </c>
      <c r="M34" s="76">
        <f t="shared" si="3"/>
        <v>210</v>
      </c>
      <c r="N34" s="76">
        <f t="shared" si="3"/>
        <v>0</v>
      </c>
      <c r="O34" s="76">
        <f t="shared" si="3"/>
        <v>18</v>
      </c>
      <c r="P34" s="76">
        <f t="shared" si="3"/>
        <v>30</v>
      </c>
      <c r="Q34" s="76">
        <f t="shared" si="3"/>
        <v>0</v>
      </c>
      <c r="R34" s="76">
        <f t="shared" si="3"/>
        <v>240</v>
      </c>
      <c r="S34" s="76">
        <f t="shared" si="3"/>
        <v>0</v>
      </c>
      <c r="T34" s="76">
        <f t="shared" si="3"/>
        <v>15</v>
      </c>
      <c r="U34" s="76">
        <f t="shared" si="3"/>
        <v>0</v>
      </c>
      <c r="V34" s="76">
        <f t="shared" si="3"/>
        <v>30</v>
      </c>
      <c r="W34" s="76">
        <f t="shared" si="3"/>
        <v>180</v>
      </c>
      <c r="X34" s="76">
        <f t="shared" si="3"/>
        <v>0</v>
      </c>
      <c r="Y34" s="76">
        <f t="shared" si="3"/>
        <v>12</v>
      </c>
      <c r="Z34" s="76">
        <f t="shared" si="3"/>
        <v>30</v>
      </c>
      <c r="AA34" s="76">
        <f t="shared" si="3"/>
        <v>0</v>
      </c>
      <c r="AB34" s="76">
        <f t="shared" si="3"/>
        <v>180</v>
      </c>
      <c r="AC34" s="76">
        <f t="shared" si="3"/>
        <v>30</v>
      </c>
      <c r="AD34" s="76">
        <f t="shared" si="3"/>
        <v>22</v>
      </c>
      <c r="AE34" s="76">
        <f t="shared" si="3"/>
        <v>30</v>
      </c>
      <c r="AF34" s="76">
        <f t="shared" si="3"/>
        <v>0</v>
      </c>
      <c r="AG34" s="76">
        <f t="shared" si="3"/>
        <v>0</v>
      </c>
      <c r="AH34" s="76">
        <f t="shared" si="3"/>
        <v>30</v>
      </c>
      <c r="AI34" s="76">
        <f t="shared" si="3"/>
        <v>14</v>
      </c>
      <c r="AJ34" s="76">
        <f t="shared" si="3"/>
        <v>1260</v>
      </c>
      <c r="AK34" s="148">
        <f t="shared" si="3"/>
        <v>98</v>
      </c>
    </row>
    <row r="35" spans="1:39" ht="20.149999999999999" customHeight="1" x14ac:dyDescent="0.35">
      <c r="A35" s="190" t="s">
        <v>37</v>
      </c>
      <c r="B35" s="191"/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2"/>
    </row>
    <row r="36" spans="1:39" s="79" customFormat="1" ht="20.149999999999999" customHeight="1" x14ac:dyDescent="0.35">
      <c r="A36" s="212" t="s">
        <v>39</v>
      </c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213"/>
      <c r="W36" s="213"/>
      <c r="X36" s="213"/>
      <c r="Y36" s="213"/>
      <c r="Z36" s="213"/>
      <c r="AA36" s="213"/>
      <c r="AB36" s="213"/>
      <c r="AC36" s="213"/>
      <c r="AD36" s="213"/>
      <c r="AE36" s="213"/>
      <c r="AF36" s="213"/>
      <c r="AG36" s="213"/>
      <c r="AH36" s="213"/>
      <c r="AI36" s="213"/>
      <c r="AJ36" s="213"/>
      <c r="AK36" s="214"/>
      <c r="AL36" s="118"/>
      <c r="AM36" s="118"/>
    </row>
    <row r="37" spans="1:39" s="79" customFormat="1" ht="30" customHeight="1" x14ac:dyDescent="0.35">
      <c r="A37" s="106">
        <v>17</v>
      </c>
      <c r="B37" s="149" t="s">
        <v>51</v>
      </c>
      <c r="C37" s="50"/>
      <c r="D37" s="43">
        <v>2</v>
      </c>
      <c r="E37" s="43"/>
      <c r="F37" s="51"/>
      <c r="G37" s="51"/>
      <c r="H37" s="51"/>
      <c r="I37" s="51"/>
      <c r="J37" s="51"/>
      <c r="K37" s="52"/>
      <c r="L37" s="52"/>
      <c r="M37" s="52">
        <v>30</v>
      </c>
      <c r="N37" s="52"/>
      <c r="O37" s="52">
        <v>2</v>
      </c>
      <c r="P37" s="53"/>
      <c r="Q37" s="53"/>
      <c r="R37" s="53"/>
      <c r="S37" s="53"/>
      <c r="T37" s="53"/>
      <c r="U37" s="12"/>
      <c r="V37" s="12"/>
      <c r="W37" s="12"/>
      <c r="X37" s="12"/>
      <c r="Y37" s="12"/>
      <c r="Z37" s="55"/>
      <c r="AA37" s="55"/>
      <c r="AB37" s="55"/>
      <c r="AC37" s="55"/>
      <c r="AD37" s="55"/>
      <c r="AE37" s="56"/>
      <c r="AF37" s="56"/>
      <c r="AG37" s="56"/>
      <c r="AH37" s="56"/>
      <c r="AI37" s="56"/>
      <c r="AJ37" s="43">
        <f>F37+G37+H37+I37+K37+L37+N37+M37+P37+Q37+R37+S37+U37+V37+W37+X37+Z37+AA37+AB37+AC37+AE37+AF37+AG37+AH37</f>
        <v>30</v>
      </c>
      <c r="AK37" s="8">
        <f t="shared" ref="AK37:AK44" si="4">J37+O37+T37+Y37+AD37+AI37</f>
        <v>2</v>
      </c>
      <c r="AL37" s="124"/>
      <c r="AM37" s="118"/>
    </row>
    <row r="38" spans="1:39" s="79" customFormat="1" ht="30" customHeight="1" x14ac:dyDescent="0.35">
      <c r="A38" s="198">
        <v>18</v>
      </c>
      <c r="B38" s="197" t="s">
        <v>40</v>
      </c>
      <c r="C38" s="43"/>
      <c r="D38" s="43"/>
      <c r="E38" s="43" t="s">
        <v>91</v>
      </c>
      <c r="F38" s="44">
        <v>15</v>
      </c>
      <c r="G38" s="44"/>
      <c r="H38" s="44"/>
      <c r="I38" s="44"/>
      <c r="J38" s="44">
        <v>1</v>
      </c>
      <c r="K38" s="45">
        <v>15</v>
      </c>
      <c r="L38" s="45"/>
      <c r="M38" s="45"/>
      <c r="N38" s="45"/>
      <c r="O38" s="45">
        <v>1</v>
      </c>
      <c r="P38" s="46">
        <v>15</v>
      </c>
      <c r="Q38" s="46"/>
      <c r="R38" s="46"/>
      <c r="S38" s="46"/>
      <c r="T38" s="46">
        <v>1</v>
      </c>
      <c r="U38" s="47">
        <v>15</v>
      </c>
      <c r="V38" s="47"/>
      <c r="W38" s="47"/>
      <c r="X38" s="47"/>
      <c r="Y38" s="47">
        <v>1</v>
      </c>
      <c r="Z38" s="48"/>
      <c r="AA38" s="48"/>
      <c r="AB38" s="48"/>
      <c r="AC38" s="48"/>
      <c r="AD38" s="48"/>
      <c r="AE38" s="49"/>
      <c r="AF38" s="49"/>
      <c r="AG38" s="49"/>
      <c r="AH38" s="49"/>
      <c r="AI38" s="49"/>
      <c r="AJ38" s="43">
        <f>F38+G38+H38+I38+K38+L38+N38+M38+P38+Q38+R38+S38+U38+V38+W38+X38+Z38+AA38+AB38+AC38+AE38+AF38+AG38+AH38</f>
        <v>60</v>
      </c>
      <c r="AK38" s="8">
        <f t="shared" si="4"/>
        <v>4</v>
      </c>
      <c r="AL38" s="124"/>
      <c r="AM38" s="118"/>
    </row>
    <row r="39" spans="1:39" s="79" customFormat="1" ht="30" customHeight="1" x14ac:dyDescent="0.35">
      <c r="A39" s="198"/>
      <c r="B39" s="197"/>
      <c r="C39" s="43"/>
      <c r="D39" s="43" t="s">
        <v>91</v>
      </c>
      <c r="E39" s="43"/>
      <c r="F39" s="44"/>
      <c r="G39" s="44"/>
      <c r="H39" s="44">
        <v>30</v>
      </c>
      <c r="I39" s="44"/>
      <c r="J39" s="44">
        <v>2</v>
      </c>
      <c r="K39" s="45"/>
      <c r="L39" s="45"/>
      <c r="M39" s="45">
        <v>30</v>
      </c>
      <c r="N39" s="45"/>
      <c r="O39" s="45">
        <v>2</v>
      </c>
      <c r="P39" s="46"/>
      <c r="Q39" s="46"/>
      <c r="R39" s="46">
        <v>30</v>
      </c>
      <c r="S39" s="46"/>
      <c r="T39" s="46">
        <v>2</v>
      </c>
      <c r="U39" s="47"/>
      <c r="V39" s="47"/>
      <c r="W39" s="47">
        <v>30</v>
      </c>
      <c r="X39" s="47"/>
      <c r="Y39" s="47">
        <v>2</v>
      </c>
      <c r="Z39" s="48"/>
      <c r="AA39" s="48"/>
      <c r="AB39" s="48"/>
      <c r="AC39" s="48"/>
      <c r="AD39" s="48"/>
      <c r="AE39" s="49"/>
      <c r="AF39" s="49"/>
      <c r="AG39" s="49"/>
      <c r="AH39" s="49"/>
      <c r="AI39" s="49"/>
      <c r="AJ39" s="43">
        <f>F39+G39+H39+I39+K39+L39+N39+M39+P39+Q39+R39+S39+U39+V39+W39+X39+Z39+AA39+AB39+AC39+AE39+AF39+AG39+AH39</f>
        <v>120</v>
      </c>
      <c r="AK39" s="8">
        <f t="shared" si="4"/>
        <v>8</v>
      </c>
      <c r="AL39" s="124"/>
      <c r="AM39" s="118"/>
    </row>
    <row r="40" spans="1:39" s="79" customFormat="1" ht="20.149999999999999" customHeight="1" x14ac:dyDescent="0.35">
      <c r="A40" s="106">
        <v>19</v>
      </c>
      <c r="B40" s="73" t="s">
        <v>41</v>
      </c>
      <c r="C40" s="36"/>
      <c r="D40" s="36" t="s">
        <v>80</v>
      </c>
      <c r="E40" s="36"/>
      <c r="F40" s="37"/>
      <c r="G40" s="37"/>
      <c r="H40" s="37"/>
      <c r="I40" s="37"/>
      <c r="J40" s="37"/>
      <c r="K40" s="38"/>
      <c r="L40" s="38"/>
      <c r="M40" s="38"/>
      <c r="N40" s="38"/>
      <c r="O40" s="38"/>
      <c r="P40" s="39">
        <v>15</v>
      </c>
      <c r="Q40" s="39"/>
      <c r="R40" s="39"/>
      <c r="S40" s="39"/>
      <c r="T40" s="39">
        <v>1</v>
      </c>
      <c r="U40" s="40">
        <v>15</v>
      </c>
      <c r="V40" s="40"/>
      <c r="W40" s="40"/>
      <c r="X40" s="40"/>
      <c r="Y40" s="40">
        <v>1</v>
      </c>
      <c r="Z40" s="41"/>
      <c r="AA40" s="41"/>
      <c r="AB40" s="41"/>
      <c r="AC40" s="41"/>
      <c r="AD40" s="41"/>
      <c r="AE40" s="42"/>
      <c r="AF40" s="42"/>
      <c r="AG40" s="42"/>
      <c r="AH40" s="42"/>
      <c r="AI40" s="42"/>
      <c r="AJ40" s="36">
        <v>30</v>
      </c>
      <c r="AK40" s="8">
        <f t="shared" si="4"/>
        <v>2</v>
      </c>
      <c r="AL40" s="124"/>
      <c r="AM40" s="118"/>
    </row>
    <row r="41" spans="1:39" s="79" customFormat="1" ht="20.149999999999999" customHeight="1" x14ac:dyDescent="0.35">
      <c r="A41" s="202">
        <v>20</v>
      </c>
      <c r="B41" s="203" t="s">
        <v>42</v>
      </c>
      <c r="C41" s="43">
        <v>6</v>
      </c>
      <c r="D41" s="43"/>
      <c r="E41" s="43" t="s">
        <v>104</v>
      </c>
      <c r="F41" s="44">
        <v>15</v>
      </c>
      <c r="G41" s="44"/>
      <c r="H41" s="44"/>
      <c r="I41" s="44"/>
      <c r="J41" s="44">
        <v>1</v>
      </c>
      <c r="K41" s="45"/>
      <c r="L41" s="45"/>
      <c r="M41" s="45"/>
      <c r="N41" s="45"/>
      <c r="O41" s="45"/>
      <c r="P41" s="46">
        <v>15</v>
      </c>
      <c r="Q41" s="46"/>
      <c r="R41" s="46"/>
      <c r="S41" s="46"/>
      <c r="T41" s="46">
        <v>2</v>
      </c>
      <c r="U41" s="47"/>
      <c r="V41" s="47"/>
      <c r="W41" s="47"/>
      <c r="X41" s="47"/>
      <c r="Y41" s="47"/>
      <c r="Z41" s="48">
        <v>15</v>
      </c>
      <c r="AA41" s="48"/>
      <c r="AB41" s="48"/>
      <c r="AC41" s="48"/>
      <c r="AD41" s="48">
        <v>1</v>
      </c>
      <c r="AE41" s="49"/>
      <c r="AF41" s="49"/>
      <c r="AG41" s="49"/>
      <c r="AH41" s="49"/>
      <c r="AI41" s="49">
        <v>2</v>
      </c>
      <c r="AJ41" s="43">
        <f>F41+G41+H41+I41+K41+L41+N41+M41+P41+Q41+R41+S41+U41+V41+W41+X41+Z41+AA41+AB41+AC41+AE41+AF41+AG41+AH41</f>
        <v>45</v>
      </c>
      <c r="AK41" s="8">
        <f t="shared" si="4"/>
        <v>6</v>
      </c>
      <c r="AL41" s="124"/>
      <c r="AM41" s="118"/>
    </row>
    <row r="42" spans="1:39" s="79" customFormat="1" ht="20.149999999999999" customHeight="1" x14ac:dyDescent="0.35">
      <c r="A42" s="202"/>
      <c r="B42" s="203"/>
      <c r="C42" s="43"/>
      <c r="D42" s="43" t="s">
        <v>105</v>
      </c>
      <c r="E42" s="43"/>
      <c r="F42" s="44"/>
      <c r="G42" s="44"/>
      <c r="H42" s="44"/>
      <c r="I42" s="44"/>
      <c r="J42" s="44"/>
      <c r="K42" s="45"/>
      <c r="L42" s="45"/>
      <c r="M42" s="45">
        <v>30</v>
      </c>
      <c r="N42" s="45"/>
      <c r="O42" s="45">
        <v>2</v>
      </c>
      <c r="P42" s="46"/>
      <c r="Q42" s="46"/>
      <c r="R42" s="46"/>
      <c r="S42" s="180"/>
      <c r="T42" s="46"/>
      <c r="U42" s="47"/>
      <c r="V42" s="47"/>
      <c r="W42" s="47">
        <v>30</v>
      </c>
      <c r="X42" s="47"/>
      <c r="Y42" s="47">
        <v>2</v>
      </c>
      <c r="Z42" s="48"/>
      <c r="AA42" s="48"/>
      <c r="AB42" s="48"/>
      <c r="AC42" s="48"/>
      <c r="AD42" s="48"/>
      <c r="AE42" s="49"/>
      <c r="AF42" s="49"/>
      <c r="AG42" s="49">
        <v>30</v>
      </c>
      <c r="AH42" s="49"/>
      <c r="AI42" s="49">
        <v>2</v>
      </c>
      <c r="AJ42" s="43">
        <f>F42+G42+H42+I42+K42+L42+N42+M42+P42+Q42+R42+S42+U42+V42+W42+X42+Z42+AA42+AB42+AC42+AE42+AF42+AG42+AH42</f>
        <v>90</v>
      </c>
      <c r="AK42" s="8">
        <f t="shared" si="4"/>
        <v>6</v>
      </c>
      <c r="AL42" s="124"/>
      <c r="AM42" s="118"/>
    </row>
    <row r="43" spans="1:39" s="79" customFormat="1" ht="20.149999999999999" customHeight="1" x14ac:dyDescent="0.35">
      <c r="A43" s="107">
        <v>21</v>
      </c>
      <c r="B43" s="181" t="s">
        <v>49</v>
      </c>
      <c r="C43" s="50"/>
      <c r="D43" s="142">
        <v>4</v>
      </c>
      <c r="E43" s="142"/>
      <c r="F43" s="44"/>
      <c r="G43" s="44"/>
      <c r="H43" s="44"/>
      <c r="I43" s="44"/>
      <c r="J43" s="44"/>
      <c r="K43" s="45"/>
      <c r="L43" s="45"/>
      <c r="M43" s="45"/>
      <c r="N43" s="45"/>
      <c r="O43" s="45"/>
      <c r="P43" s="46"/>
      <c r="Q43" s="46"/>
      <c r="R43" s="46"/>
      <c r="S43" s="46"/>
      <c r="T43" s="46"/>
      <c r="U43" s="47"/>
      <c r="V43" s="47"/>
      <c r="W43" s="47">
        <v>30</v>
      </c>
      <c r="X43" s="47"/>
      <c r="Y43" s="47">
        <v>2</v>
      </c>
      <c r="Z43" s="48"/>
      <c r="AA43" s="48"/>
      <c r="AB43" s="48"/>
      <c r="AC43" s="48"/>
      <c r="AD43" s="48"/>
      <c r="AE43" s="49"/>
      <c r="AF43" s="49"/>
      <c r="AG43" s="49"/>
      <c r="AH43" s="49"/>
      <c r="AI43" s="49"/>
      <c r="AJ43" s="43">
        <v>30</v>
      </c>
      <c r="AK43" s="8">
        <f t="shared" si="4"/>
        <v>2</v>
      </c>
      <c r="AL43" s="124"/>
      <c r="AM43" s="118"/>
    </row>
    <row r="44" spans="1:39" s="79" customFormat="1" ht="20.149999999999999" customHeight="1" x14ac:dyDescent="0.35">
      <c r="A44" s="107">
        <v>22</v>
      </c>
      <c r="B44" s="181" t="s">
        <v>70</v>
      </c>
      <c r="C44" s="50"/>
      <c r="D44" s="142">
        <v>1</v>
      </c>
      <c r="E44" s="142"/>
      <c r="F44" s="44"/>
      <c r="G44" s="44"/>
      <c r="H44" s="44">
        <v>15</v>
      </c>
      <c r="I44" s="44"/>
      <c r="J44" s="44">
        <v>2</v>
      </c>
      <c r="K44" s="45"/>
      <c r="L44" s="45"/>
      <c r="M44" s="45"/>
      <c r="N44" s="45"/>
      <c r="O44" s="45"/>
      <c r="P44" s="46"/>
      <c r="Q44" s="46"/>
      <c r="R44" s="46"/>
      <c r="S44" s="46"/>
      <c r="T44" s="46"/>
      <c r="U44" s="47"/>
      <c r="V44" s="47"/>
      <c r="W44" s="47"/>
      <c r="X44" s="47"/>
      <c r="Y44" s="47"/>
      <c r="Z44" s="48"/>
      <c r="AA44" s="48"/>
      <c r="AB44" s="48"/>
      <c r="AC44" s="48"/>
      <c r="AD44" s="48"/>
      <c r="AE44" s="49"/>
      <c r="AF44" s="49"/>
      <c r="AG44" s="49"/>
      <c r="AH44" s="49"/>
      <c r="AI44" s="49"/>
      <c r="AJ44" s="43">
        <f>F44+G44+H44+I44+K44+L44+N44+M44+P44+Q44+R44+S44+U44+V44+W44+X44+Z44+AA44+AB44+AC44+AE44+AF44+AG44+AH44</f>
        <v>15</v>
      </c>
      <c r="AK44" s="8">
        <f t="shared" si="4"/>
        <v>2</v>
      </c>
      <c r="AL44" s="124"/>
      <c r="AM44" s="118"/>
    </row>
    <row r="45" spans="1:39" s="79" customFormat="1" ht="20.149999999999999" customHeight="1" x14ac:dyDescent="0.35">
      <c r="A45" s="204" t="s">
        <v>71</v>
      </c>
      <c r="B45" s="205"/>
      <c r="C45" s="205"/>
      <c r="D45" s="205"/>
      <c r="E45" s="205"/>
      <c r="F45" s="81">
        <f t="shared" ref="F45:AK45" si="5">SUM(F37:F44)</f>
        <v>30</v>
      </c>
      <c r="G45" s="81">
        <f t="shared" si="5"/>
        <v>0</v>
      </c>
      <c r="H45" s="81">
        <f t="shared" si="5"/>
        <v>45</v>
      </c>
      <c r="I45" s="81">
        <f t="shared" si="5"/>
        <v>0</v>
      </c>
      <c r="J45" s="81">
        <f t="shared" si="5"/>
        <v>6</v>
      </c>
      <c r="K45" s="81">
        <f t="shared" si="5"/>
        <v>15</v>
      </c>
      <c r="L45" s="81">
        <f t="shared" si="5"/>
        <v>0</v>
      </c>
      <c r="M45" s="81">
        <f t="shared" si="5"/>
        <v>90</v>
      </c>
      <c r="N45" s="81">
        <f t="shared" si="5"/>
        <v>0</v>
      </c>
      <c r="O45" s="81">
        <f t="shared" si="5"/>
        <v>7</v>
      </c>
      <c r="P45" s="81">
        <f t="shared" si="5"/>
        <v>45</v>
      </c>
      <c r="Q45" s="81">
        <f t="shared" si="5"/>
        <v>0</v>
      </c>
      <c r="R45" s="81">
        <f t="shared" si="5"/>
        <v>30</v>
      </c>
      <c r="S45" s="81">
        <f t="shared" si="5"/>
        <v>0</v>
      </c>
      <c r="T45" s="81">
        <f t="shared" si="5"/>
        <v>6</v>
      </c>
      <c r="U45" s="81">
        <f t="shared" si="5"/>
        <v>30</v>
      </c>
      <c r="V45" s="81">
        <f t="shared" si="5"/>
        <v>0</v>
      </c>
      <c r="W45" s="81">
        <f t="shared" si="5"/>
        <v>90</v>
      </c>
      <c r="X45" s="81">
        <f t="shared" si="5"/>
        <v>0</v>
      </c>
      <c r="Y45" s="81">
        <f t="shared" si="5"/>
        <v>8</v>
      </c>
      <c r="Z45" s="81">
        <f t="shared" si="5"/>
        <v>15</v>
      </c>
      <c r="AA45" s="81">
        <f t="shared" si="5"/>
        <v>0</v>
      </c>
      <c r="AB45" s="81">
        <f t="shared" si="5"/>
        <v>0</v>
      </c>
      <c r="AC45" s="81">
        <f t="shared" si="5"/>
        <v>0</v>
      </c>
      <c r="AD45" s="81">
        <f t="shared" si="5"/>
        <v>1</v>
      </c>
      <c r="AE45" s="81">
        <f t="shared" si="5"/>
        <v>0</v>
      </c>
      <c r="AF45" s="81">
        <f t="shared" si="5"/>
        <v>0</v>
      </c>
      <c r="AG45" s="81">
        <f t="shared" si="5"/>
        <v>30</v>
      </c>
      <c r="AH45" s="81">
        <f t="shared" si="5"/>
        <v>0</v>
      </c>
      <c r="AI45" s="81">
        <f t="shared" si="5"/>
        <v>4</v>
      </c>
      <c r="AJ45" s="81">
        <f t="shared" si="5"/>
        <v>420</v>
      </c>
      <c r="AK45" s="74">
        <f t="shared" si="5"/>
        <v>32</v>
      </c>
    </row>
    <row r="46" spans="1:39" s="79" customFormat="1" ht="20.149999999999999" customHeight="1" x14ac:dyDescent="0.35">
      <c r="A46" s="206" t="s">
        <v>109</v>
      </c>
      <c r="B46" s="207"/>
      <c r="C46" s="207"/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7"/>
      <c r="P46" s="207"/>
      <c r="Q46" s="207"/>
      <c r="R46" s="207"/>
      <c r="S46" s="207"/>
      <c r="T46" s="207"/>
      <c r="U46" s="207"/>
      <c r="V46" s="207"/>
      <c r="W46" s="207"/>
      <c r="X46" s="207"/>
      <c r="Y46" s="207"/>
      <c r="Z46" s="207"/>
      <c r="AA46" s="207"/>
      <c r="AB46" s="207"/>
      <c r="AC46" s="207"/>
      <c r="AD46" s="207"/>
      <c r="AE46" s="207"/>
      <c r="AF46" s="207"/>
      <c r="AG46" s="207"/>
      <c r="AH46" s="207"/>
      <c r="AI46" s="207"/>
      <c r="AJ46" s="207"/>
      <c r="AK46" s="208"/>
    </row>
    <row r="47" spans="1:39" ht="20.149999999999999" customHeight="1" x14ac:dyDescent="0.35">
      <c r="A47" s="182">
        <v>23</v>
      </c>
      <c r="B47" s="88" t="s">
        <v>56</v>
      </c>
      <c r="C47" s="50"/>
      <c r="D47" s="43">
        <v>2</v>
      </c>
      <c r="E47" s="43"/>
      <c r="F47" s="51"/>
      <c r="G47" s="51"/>
      <c r="H47" s="51"/>
      <c r="I47" s="51"/>
      <c r="J47" s="51"/>
      <c r="K47" s="52">
        <v>30</v>
      </c>
      <c r="L47" s="52"/>
      <c r="M47" s="52"/>
      <c r="N47" s="52"/>
      <c r="O47" s="52">
        <v>2</v>
      </c>
      <c r="P47" s="53"/>
      <c r="Q47" s="53"/>
      <c r="R47" s="53"/>
      <c r="S47" s="53"/>
      <c r="T47" s="53"/>
      <c r="U47" s="54"/>
      <c r="V47" s="54"/>
      <c r="W47" s="54"/>
      <c r="X47" s="54"/>
      <c r="Y47" s="54"/>
      <c r="Z47" s="55"/>
      <c r="AA47" s="55"/>
      <c r="AB47" s="55"/>
      <c r="AC47" s="55"/>
      <c r="AD47" s="55"/>
      <c r="AE47" s="56"/>
      <c r="AF47" s="56"/>
      <c r="AG47" s="56"/>
      <c r="AH47" s="56"/>
      <c r="AI47" s="56"/>
      <c r="AJ47" s="43">
        <v>30</v>
      </c>
      <c r="AK47" s="8">
        <v>2</v>
      </c>
    </row>
    <row r="48" spans="1:39" ht="20.149999999999999" customHeight="1" x14ac:dyDescent="0.35">
      <c r="A48" s="9">
        <v>24</v>
      </c>
      <c r="B48" s="88" t="s">
        <v>57</v>
      </c>
      <c r="C48" s="50"/>
      <c r="D48" s="43">
        <v>2</v>
      </c>
      <c r="E48" s="43"/>
      <c r="F48" s="51"/>
      <c r="G48" s="51"/>
      <c r="H48" s="51"/>
      <c r="I48" s="51"/>
      <c r="J48" s="51"/>
      <c r="K48" s="52">
        <v>30</v>
      </c>
      <c r="L48" s="52"/>
      <c r="M48" s="52"/>
      <c r="N48" s="52"/>
      <c r="O48" s="52">
        <v>2</v>
      </c>
      <c r="P48" s="53"/>
      <c r="Q48" s="53"/>
      <c r="R48" s="53"/>
      <c r="S48" s="53"/>
      <c r="T48" s="53"/>
      <c r="U48" s="54"/>
      <c r="V48" s="54"/>
      <c r="W48" s="54"/>
      <c r="X48" s="54"/>
      <c r="Y48" s="54"/>
      <c r="Z48" s="55"/>
      <c r="AA48" s="55"/>
      <c r="AB48" s="55"/>
      <c r="AC48" s="55"/>
      <c r="AD48" s="55"/>
      <c r="AE48" s="56"/>
      <c r="AF48" s="56"/>
      <c r="AG48" s="56"/>
      <c r="AH48" s="56"/>
      <c r="AI48" s="56"/>
      <c r="AJ48" s="43">
        <v>30</v>
      </c>
      <c r="AK48" s="8">
        <v>2</v>
      </c>
    </row>
    <row r="49" spans="1:37" ht="20.149999999999999" customHeight="1" x14ac:dyDescent="0.35">
      <c r="A49" s="9">
        <v>25</v>
      </c>
      <c r="B49" s="88" t="s">
        <v>58</v>
      </c>
      <c r="C49" s="50"/>
      <c r="D49" s="43">
        <v>2</v>
      </c>
      <c r="E49" s="43"/>
      <c r="F49" s="51"/>
      <c r="G49" s="51"/>
      <c r="H49" s="51"/>
      <c r="I49" s="51"/>
      <c r="J49" s="51"/>
      <c r="K49" s="52">
        <v>30</v>
      </c>
      <c r="L49" s="52"/>
      <c r="M49" s="52"/>
      <c r="N49" s="52"/>
      <c r="O49" s="52">
        <v>2</v>
      </c>
      <c r="P49" s="53"/>
      <c r="Q49" s="53"/>
      <c r="R49" s="53"/>
      <c r="S49" s="53"/>
      <c r="T49" s="53"/>
      <c r="U49" s="54"/>
      <c r="V49" s="54"/>
      <c r="W49" s="54"/>
      <c r="X49" s="54"/>
      <c r="Y49" s="54"/>
      <c r="Z49" s="55"/>
      <c r="AA49" s="55"/>
      <c r="AB49" s="55"/>
      <c r="AC49" s="55"/>
      <c r="AD49" s="55"/>
      <c r="AE49" s="56"/>
      <c r="AF49" s="56"/>
      <c r="AG49" s="56"/>
      <c r="AH49" s="56"/>
      <c r="AI49" s="56"/>
      <c r="AJ49" s="43">
        <v>30</v>
      </c>
      <c r="AK49" s="8">
        <v>2</v>
      </c>
    </row>
    <row r="50" spans="1:37" ht="20.149999999999999" customHeight="1" x14ac:dyDescent="0.35">
      <c r="A50" s="9">
        <v>26</v>
      </c>
      <c r="B50" s="88" t="s">
        <v>59</v>
      </c>
      <c r="C50" s="50"/>
      <c r="D50" s="43">
        <v>2</v>
      </c>
      <c r="E50" s="43"/>
      <c r="F50" s="51"/>
      <c r="G50" s="51"/>
      <c r="H50" s="51"/>
      <c r="I50" s="51"/>
      <c r="J50" s="51"/>
      <c r="K50" s="52">
        <v>30</v>
      </c>
      <c r="L50" s="52"/>
      <c r="M50" s="52"/>
      <c r="N50" s="52"/>
      <c r="O50" s="52">
        <v>2</v>
      </c>
      <c r="P50" s="53"/>
      <c r="Q50" s="53"/>
      <c r="R50" s="53"/>
      <c r="S50" s="53"/>
      <c r="T50" s="53"/>
      <c r="U50" s="54"/>
      <c r="V50" s="54"/>
      <c r="W50" s="54"/>
      <c r="X50" s="54"/>
      <c r="Y50" s="54"/>
      <c r="Z50" s="55"/>
      <c r="AA50" s="55"/>
      <c r="AB50" s="55"/>
      <c r="AC50" s="55"/>
      <c r="AD50" s="55"/>
      <c r="AE50" s="56"/>
      <c r="AF50" s="56"/>
      <c r="AG50" s="56"/>
      <c r="AH50" s="56"/>
      <c r="AI50" s="56"/>
      <c r="AJ50" s="43">
        <v>30</v>
      </c>
      <c r="AK50" s="8">
        <v>2</v>
      </c>
    </row>
    <row r="51" spans="1:37" ht="30" customHeight="1" x14ac:dyDescent="0.35">
      <c r="A51" s="35">
        <v>27</v>
      </c>
      <c r="B51" s="88" t="s">
        <v>60</v>
      </c>
      <c r="C51" s="50"/>
      <c r="D51" s="43">
        <v>2</v>
      </c>
      <c r="E51" s="43"/>
      <c r="F51" s="51"/>
      <c r="G51" s="51"/>
      <c r="H51" s="51"/>
      <c r="I51" s="51"/>
      <c r="J51" s="51"/>
      <c r="K51" s="52"/>
      <c r="L51" s="52"/>
      <c r="M51" s="52">
        <v>30</v>
      </c>
      <c r="N51" s="52"/>
      <c r="O51" s="52">
        <v>2</v>
      </c>
      <c r="P51" s="53"/>
      <c r="Q51" s="53"/>
      <c r="R51" s="53"/>
      <c r="S51" s="53"/>
      <c r="T51" s="53"/>
      <c r="U51" s="54"/>
      <c r="V51" s="54"/>
      <c r="W51" s="54"/>
      <c r="X51" s="54"/>
      <c r="Y51" s="54"/>
      <c r="Z51" s="55"/>
      <c r="AA51" s="55"/>
      <c r="AB51" s="55"/>
      <c r="AC51" s="55"/>
      <c r="AD51" s="55"/>
      <c r="AE51" s="56"/>
      <c r="AF51" s="56"/>
      <c r="AG51" s="56"/>
      <c r="AH51" s="56"/>
      <c r="AI51" s="56"/>
      <c r="AJ51" s="43">
        <v>30</v>
      </c>
      <c r="AK51" s="8">
        <v>2</v>
      </c>
    </row>
    <row r="52" spans="1:37" ht="30" customHeight="1" x14ac:dyDescent="0.35">
      <c r="A52" s="35">
        <v>28</v>
      </c>
      <c r="B52" s="88" t="s">
        <v>61</v>
      </c>
      <c r="C52" s="50"/>
      <c r="D52" s="43">
        <v>2</v>
      </c>
      <c r="E52" s="43"/>
      <c r="F52" s="51"/>
      <c r="G52" s="51"/>
      <c r="H52" s="51"/>
      <c r="I52" s="51"/>
      <c r="J52" s="51"/>
      <c r="K52" s="52"/>
      <c r="L52" s="52"/>
      <c r="M52" s="52">
        <v>30</v>
      </c>
      <c r="N52" s="52"/>
      <c r="O52" s="52">
        <v>2</v>
      </c>
      <c r="P52" s="53"/>
      <c r="Q52" s="53"/>
      <c r="R52" s="53"/>
      <c r="S52" s="53"/>
      <c r="T52" s="53"/>
      <c r="U52" s="54"/>
      <c r="V52" s="54"/>
      <c r="W52" s="54"/>
      <c r="X52" s="54"/>
      <c r="Y52" s="54"/>
      <c r="Z52" s="55"/>
      <c r="AA52" s="55"/>
      <c r="AB52" s="55"/>
      <c r="AC52" s="55"/>
      <c r="AD52" s="55"/>
      <c r="AE52" s="56"/>
      <c r="AF52" s="56"/>
      <c r="AG52" s="56"/>
      <c r="AH52" s="56"/>
      <c r="AI52" s="56"/>
      <c r="AJ52" s="43">
        <v>30</v>
      </c>
      <c r="AK52" s="8">
        <v>2</v>
      </c>
    </row>
    <row r="53" spans="1:37" ht="20.149999999999999" customHeight="1" x14ac:dyDescent="0.35">
      <c r="A53" s="35">
        <v>29</v>
      </c>
      <c r="B53" s="88" t="s">
        <v>62</v>
      </c>
      <c r="C53" s="50"/>
      <c r="D53" s="43">
        <v>3</v>
      </c>
      <c r="E53" s="43"/>
      <c r="F53" s="51"/>
      <c r="G53" s="51"/>
      <c r="H53" s="51"/>
      <c r="I53" s="51"/>
      <c r="J53" s="51"/>
      <c r="K53" s="52"/>
      <c r="L53" s="52"/>
      <c r="M53" s="52"/>
      <c r="N53" s="52"/>
      <c r="O53" s="52"/>
      <c r="P53" s="53">
        <v>30</v>
      </c>
      <c r="Q53" s="53"/>
      <c r="R53" s="53"/>
      <c r="S53" s="53"/>
      <c r="T53" s="53">
        <v>2</v>
      </c>
      <c r="U53" s="54"/>
      <c r="V53" s="54"/>
      <c r="W53" s="54"/>
      <c r="X53" s="54"/>
      <c r="Y53" s="54"/>
      <c r="Z53" s="55"/>
      <c r="AA53" s="55"/>
      <c r="AB53" s="55"/>
      <c r="AC53" s="55"/>
      <c r="AD53" s="55"/>
      <c r="AE53" s="56"/>
      <c r="AF53" s="56"/>
      <c r="AG53" s="56"/>
      <c r="AH53" s="56"/>
      <c r="AI53" s="56"/>
      <c r="AJ53" s="43">
        <v>30</v>
      </c>
      <c r="AK53" s="8">
        <v>2</v>
      </c>
    </row>
    <row r="54" spans="1:37" ht="45" customHeight="1" x14ac:dyDescent="0.35">
      <c r="A54" s="35">
        <v>30</v>
      </c>
      <c r="B54" s="88" t="s">
        <v>63</v>
      </c>
      <c r="C54" s="50"/>
      <c r="D54" s="43">
        <v>3</v>
      </c>
      <c r="E54" s="43"/>
      <c r="F54" s="51"/>
      <c r="G54" s="51"/>
      <c r="H54" s="51"/>
      <c r="I54" s="51"/>
      <c r="J54" s="51"/>
      <c r="K54" s="52"/>
      <c r="L54" s="52"/>
      <c r="M54" s="52"/>
      <c r="N54" s="52"/>
      <c r="O54" s="52"/>
      <c r="P54" s="53">
        <v>15</v>
      </c>
      <c r="Q54" s="53"/>
      <c r="R54" s="53"/>
      <c r="S54" s="53"/>
      <c r="T54" s="53">
        <v>1</v>
      </c>
      <c r="U54" s="54"/>
      <c r="V54" s="54"/>
      <c r="W54" s="54"/>
      <c r="X54" s="54"/>
      <c r="Y54" s="54"/>
      <c r="Z54" s="55"/>
      <c r="AA54" s="55"/>
      <c r="AB54" s="55"/>
      <c r="AC54" s="55"/>
      <c r="AD54" s="55"/>
      <c r="AE54" s="56"/>
      <c r="AF54" s="56"/>
      <c r="AG54" s="56"/>
      <c r="AH54" s="56"/>
      <c r="AI54" s="56"/>
      <c r="AJ54" s="43">
        <v>15</v>
      </c>
      <c r="AK54" s="8">
        <v>1</v>
      </c>
    </row>
    <row r="55" spans="1:37" ht="20.149999999999999" customHeight="1" x14ac:dyDescent="0.35">
      <c r="A55" s="35">
        <v>31</v>
      </c>
      <c r="B55" s="88" t="s">
        <v>64</v>
      </c>
      <c r="C55" s="50"/>
      <c r="D55" s="43">
        <v>3</v>
      </c>
      <c r="E55" s="43"/>
      <c r="F55" s="51"/>
      <c r="G55" s="51"/>
      <c r="H55" s="51"/>
      <c r="I55" s="51"/>
      <c r="J55" s="51"/>
      <c r="K55" s="52"/>
      <c r="L55" s="52"/>
      <c r="M55" s="52"/>
      <c r="N55" s="52"/>
      <c r="O55" s="52"/>
      <c r="P55" s="53"/>
      <c r="Q55" s="53"/>
      <c r="R55" s="53">
        <v>15</v>
      </c>
      <c r="S55" s="53"/>
      <c r="T55" s="53">
        <v>1</v>
      </c>
      <c r="U55" s="54"/>
      <c r="V55" s="54"/>
      <c r="W55" s="54"/>
      <c r="X55" s="54"/>
      <c r="Y55" s="54"/>
      <c r="Z55" s="55"/>
      <c r="AA55" s="55"/>
      <c r="AB55" s="55"/>
      <c r="AC55" s="55"/>
      <c r="AD55" s="55"/>
      <c r="AE55" s="56"/>
      <c r="AF55" s="56"/>
      <c r="AG55" s="56"/>
      <c r="AH55" s="56"/>
      <c r="AI55" s="56"/>
      <c r="AJ55" s="43">
        <v>15</v>
      </c>
      <c r="AK55" s="8">
        <v>1</v>
      </c>
    </row>
    <row r="56" spans="1:37" ht="30" customHeight="1" x14ac:dyDescent="0.35">
      <c r="A56" s="35">
        <v>32</v>
      </c>
      <c r="B56" s="88" t="s">
        <v>84</v>
      </c>
      <c r="C56" s="50"/>
      <c r="D56" s="43"/>
      <c r="E56" s="43">
        <v>3</v>
      </c>
      <c r="F56" s="51"/>
      <c r="G56" s="51"/>
      <c r="H56" s="51"/>
      <c r="I56" s="51"/>
      <c r="J56" s="51"/>
      <c r="K56" s="52"/>
      <c r="L56" s="52"/>
      <c r="M56" s="52"/>
      <c r="N56" s="52"/>
      <c r="O56" s="52"/>
      <c r="P56" s="53"/>
      <c r="Q56" s="53"/>
      <c r="R56" s="53"/>
      <c r="S56" s="53"/>
      <c r="T56" s="53">
        <v>2</v>
      </c>
      <c r="U56" s="54"/>
      <c r="V56" s="54"/>
      <c r="W56" s="54"/>
      <c r="X56" s="54"/>
      <c r="Y56" s="54"/>
      <c r="Z56" s="55"/>
      <c r="AA56" s="55"/>
      <c r="AB56" s="55"/>
      <c r="AC56" s="55"/>
      <c r="AD56" s="55"/>
      <c r="AE56" s="56"/>
      <c r="AF56" s="56"/>
      <c r="AG56" s="56"/>
      <c r="AH56" s="56"/>
      <c r="AI56" s="56"/>
      <c r="AJ56" s="43">
        <v>0</v>
      </c>
      <c r="AK56" s="8">
        <v>2</v>
      </c>
    </row>
    <row r="57" spans="1:37" ht="30" customHeight="1" x14ac:dyDescent="0.35">
      <c r="A57" s="35">
        <v>33</v>
      </c>
      <c r="B57" s="88" t="s">
        <v>65</v>
      </c>
      <c r="C57" s="50"/>
      <c r="D57" s="43">
        <v>3</v>
      </c>
      <c r="E57" s="43"/>
      <c r="F57" s="51"/>
      <c r="G57" s="51"/>
      <c r="H57" s="51"/>
      <c r="I57" s="51"/>
      <c r="J57" s="51"/>
      <c r="K57" s="52"/>
      <c r="L57" s="52"/>
      <c r="M57" s="52"/>
      <c r="N57" s="52"/>
      <c r="O57" s="52"/>
      <c r="P57" s="53"/>
      <c r="Q57" s="53"/>
      <c r="R57" s="53">
        <v>10</v>
      </c>
      <c r="S57" s="53"/>
      <c r="T57" s="53">
        <v>1</v>
      </c>
      <c r="U57" s="54"/>
      <c r="V57" s="54"/>
      <c r="W57" s="54"/>
      <c r="X57" s="54"/>
      <c r="Y57" s="54"/>
      <c r="Z57" s="55"/>
      <c r="AA57" s="55"/>
      <c r="AB57" s="55"/>
      <c r="AC57" s="55"/>
      <c r="AD57" s="55"/>
      <c r="AE57" s="56"/>
      <c r="AF57" s="56"/>
      <c r="AG57" s="56"/>
      <c r="AH57" s="56"/>
      <c r="AI57" s="56"/>
      <c r="AJ57" s="43">
        <v>10</v>
      </c>
      <c r="AK57" s="8">
        <v>1</v>
      </c>
    </row>
    <row r="58" spans="1:37" ht="30" customHeight="1" x14ac:dyDescent="0.35">
      <c r="A58" s="35">
        <v>34</v>
      </c>
      <c r="B58" s="88" t="s">
        <v>66</v>
      </c>
      <c r="C58" s="50"/>
      <c r="D58" s="43">
        <v>3</v>
      </c>
      <c r="E58" s="43"/>
      <c r="F58" s="51"/>
      <c r="G58" s="51"/>
      <c r="H58" s="51"/>
      <c r="I58" s="51"/>
      <c r="J58" s="51"/>
      <c r="K58" s="52"/>
      <c r="L58" s="52"/>
      <c r="M58" s="52"/>
      <c r="N58" s="52"/>
      <c r="O58" s="52"/>
      <c r="P58" s="53"/>
      <c r="Q58" s="53"/>
      <c r="R58" s="53">
        <v>10</v>
      </c>
      <c r="S58" s="53"/>
      <c r="T58" s="53">
        <v>1</v>
      </c>
      <c r="U58" s="54"/>
      <c r="V58" s="54"/>
      <c r="W58" s="54"/>
      <c r="X58" s="54"/>
      <c r="Y58" s="54"/>
      <c r="Z58" s="55"/>
      <c r="AA58" s="55"/>
      <c r="AB58" s="55"/>
      <c r="AC58" s="55"/>
      <c r="AD58" s="55"/>
      <c r="AE58" s="56"/>
      <c r="AF58" s="56"/>
      <c r="AG58" s="56"/>
      <c r="AH58" s="56"/>
      <c r="AI58" s="56"/>
      <c r="AJ58" s="43">
        <v>10</v>
      </c>
      <c r="AK58" s="8">
        <v>1</v>
      </c>
    </row>
    <row r="59" spans="1:37" ht="20.149999999999999" customHeight="1" x14ac:dyDescent="0.35">
      <c r="A59" s="199" t="s">
        <v>117</v>
      </c>
      <c r="B59" s="200"/>
      <c r="C59" s="200"/>
      <c r="D59" s="200"/>
      <c r="E59" s="201"/>
      <c r="F59" s="81">
        <f t="shared" ref="F59:AK59" si="6">SUM(F47:F58)</f>
        <v>0</v>
      </c>
      <c r="G59" s="81">
        <f t="shared" si="6"/>
        <v>0</v>
      </c>
      <c r="H59" s="81">
        <f t="shared" si="6"/>
        <v>0</v>
      </c>
      <c r="I59" s="81">
        <f t="shared" si="6"/>
        <v>0</v>
      </c>
      <c r="J59" s="81">
        <f t="shared" si="6"/>
        <v>0</v>
      </c>
      <c r="K59" s="81">
        <f t="shared" si="6"/>
        <v>120</v>
      </c>
      <c r="L59" s="81">
        <f t="shared" si="6"/>
        <v>0</v>
      </c>
      <c r="M59" s="81">
        <f t="shared" si="6"/>
        <v>60</v>
      </c>
      <c r="N59" s="81">
        <f t="shared" si="6"/>
        <v>0</v>
      </c>
      <c r="O59" s="81">
        <f t="shared" si="6"/>
        <v>12</v>
      </c>
      <c r="P59" s="81">
        <f t="shared" si="6"/>
        <v>45</v>
      </c>
      <c r="Q59" s="81">
        <f t="shared" si="6"/>
        <v>0</v>
      </c>
      <c r="R59" s="81">
        <f t="shared" si="6"/>
        <v>35</v>
      </c>
      <c r="S59" s="81">
        <f t="shared" si="6"/>
        <v>0</v>
      </c>
      <c r="T59" s="81">
        <f t="shared" si="6"/>
        <v>8</v>
      </c>
      <c r="U59" s="81">
        <f t="shared" si="6"/>
        <v>0</v>
      </c>
      <c r="V59" s="81">
        <f t="shared" si="6"/>
        <v>0</v>
      </c>
      <c r="W59" s="81">
        <f t="shared" si="6"/>
        <v>0</v>
      </c>
      <c r="X59" s="81">
        <f t="shared" si="6"/>
        <v>0</v>
      </c>
      <c r="Y59" s="81">
        <f t="shared" si="6"/>
        <v>0</v>
      </c>
      <c r="Z59" s="81">
        <f t="shared" si="6"/>
        <v>0</v>
      </c>
      <c r="AA59" s="81">
        <f t="shared" si="6"/>
        <v>0</v>
      </c>
      <c r="AB59" s="81">
        <f t="shared" si="6"/>
        <v>0</v>
      </c>
      <c r="AC59" s="81">
        <f t="shared" si="6"/>
        <v>0</v>
      </c>
      <c r="AD59" s="81">
        <f t="shared" si="6"/>
        <v>0</v>
      </c>
      <c r="AE59" s="81">
        <f t="shared" si="6"/>
        <v>0</v>
      </c>
      <c r="AF59" s="81">
        <f t="shared" si="6"/>
        <v>0</v>
      </c>
      <c r="AG59" s="81">
        <f t="shared" si="6"/>
        <v>0</v>
      </c>
      <c r="AH59" s="81">
        <f t="shared" si="6"/>
        <v>0</v>
      </c>
      <c r="AI59" s="81">
        <f t="shared" si="6"/>
        <v>0</v>
      </c>
      <c r="AJ59" s="81">
        <f t="shared" si="6"/>
        <v>260</v>
      </c>
      <c r="AK59" s="74">
        <f t="shared" si="6"/>
        <v>20</v>
      </c>
    </row>
    <row r="60" spans="1:37" s="79" customFormat="1" ht="20.149999999999999" customHeight="1" x14ac:dyDescent="0.35">
      <c r="A60" s="190" t="s">
        <v>112</v>
      </c>
      <c r="B60" s="191"/>
      <c r="C60" s="191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  <c r="V60" s="191"/>
      <c r="W60" s="191"/>
      <c r="X60" s="191"/>
      <c r="Y60" s="191"/>
      <c r="Z60" s="191"/>
      <c r="AA60" s="191"/>
      <c r="AB60" s="191"/>
      <c r="AC60" s="191"/>
      <c r="AD60" s="191"/>
      <c r="AE60" s="191"/>
      <c r="AF60" s="191"/>
      <c r="AG60" s="191"/>
      <c r="AH60" s="191"/>
      <c r="AI60" s="191"/>
      <c r="AJ60" s="191"/>
      <c r="AK60" s="192"/>
    </row>
    <row r="61" spans="1:37" ht="30" customHeight="1" x14ac:dyDescent="0.35">
      <c r="A61" s="9">
        <v>35</v>
      </c>
      <c r="B61" s="78" t="s">
        <v>38</v>
      </c>
      <c r="C61" s="43"/>
      <c r="D61" s="43" t="s">
        <v>107</v>
      </c>
      <c r="E61" s="43"/>
      <c r="F61" s="51"/>
      <c r="G61" s="51"/>
      <c r="H61" s="51"/>
      <c r="I61" s="51"/>
      <c r="J61" s="51"/>
      <c r="K61" s="52"/>
      <c r="L61" s="52"/>
      <c r="M61" s="52"/>
      <c r="N61" s="52"/>
      <c r="O61" s="52"/>
      <c r="P61" s="53"/>
      <c r="Q61" s="53">
        <v>30</v>
      </c>
      <c r="R61" s="53"/>
      <c r="S61" s="53"/>
      <c r="T61" s="53">
        <v>2</v>
      </c>
      <c r="U61" s="54"/>
      <c r="V61" s="54"/>
      <c r="W61" s="54">
        <v>30</v>
      </c>
      <c r="X61" s="54"/>
      <c r="Y61" s="54">
        <v>2</v>
      </c>
      <c r="Z61" s="55"/>
      <c r="AA61" s="55"/>
      <c r="AB61" s="55">
        <v>30</v>
      </c>
      <c r="AC61" s="55"/>
      <c r="AD61" s="55">
        <v>2</v>
      </c>
      <c r="AE61" s="56"/>
      <c r="AF61" s="56"/>
      <c r="AG61" s="56">
        <v>30</v>
      </c>
      <c r="AH61" s="56"/>
      <c r="AI61" s="56">
        <v>2</v>
      </c>
      <c r="AJ61" s="43">
        <f>F61+G61+H61+I61+K61+L61+N61+M61+P61+Q61+R61+S61+U61+V61+W61+X61+Z61+AA61+AB61+AC61+AE61+AF61+AG61+AH61</f>
        <v>120</v>
      </c>
      <c r="AK61" s="8">
        <f t="shared" ref="AK61:AK69" si="7">J61+O61+T61+Y61+AD61+AI61</f>
        <v>8</v>
      </c>
    </row>
    <row r="62" spans="1:37" ht="30" customHeight="1" x14ac:dyDescent="0.35">
      <c r="A62" s="9">
        <v>36</v>
      </c>
      <c r="B62" s="78" t="s">
        <v>29</v>
      </c>
      <c r="C62" s="43"/>
      <c r="D62" s="43">
        <v>4</v>
      </c>
      <c r="E62" s="142"/>
      <c r="F62" s="57"/>
      <c r="G62" s="57"/>
      <c r="H62" s="57"/>
      <c r="I62" s="57"/>
      <c r="J62" s="57"/>
      <c r="K62" s="58"/>
      <c r="L62" s="58"/>
      <c r="M62" s="58"/>
      <c r="N62" s="58"/>
      <c r="O62" s="58"/>
      <c r="P62" s="59"/>
      <c r="Q62" s="59"/>
      <c r="R62" s="59"/>
      <c r="S62" s="59"/>
      <c r="T62" s="59"/>
      <c r="U62" s="60"/>
      <c r="V62" s="60"/>
      <c r="W62" s="60">
        <v>30</v>
      </c>
      <c r="X62" s="60"/>
      <c r="Y62" s="60">
        <v>2</v>
      </c>
      <c r="Z62" s="61"/>
      <c r="AA62" s="61"/>
      <c r="AB62" s="61"/>
      <c r="AC62" s="61"/>
      <c r="AD62" s="61"/>
      <c r="AE62" s="62"/>
      <c r="AF62" s="62"/>
      <c r="AG62" s="62"/>
      <c r="AH62" s="62"/>
      <c r="AI62" s="62"/>
      <c r="AJ62" s="43">
        <f>F62+G62+H62+I62+K62+L62+N62+M62+P62+Q62+R62+S62+U62+V62+W62+X62+Z62+AA62+AB62+AC62+AE62+AF62+AG62+AH62</f>
        <v>30</v>
      </c>
      <c r="AK62" s="8">
        <f t="shared" si="7"/>
        <v>2</v>
      </c>
    </row>
    <row r="63" spans="1:37" ht="20.149999999999999" customHeight="1" x14ac:dyDescent="0.35">
      <c r="A63" s="9">
        <v>37</v>
      </c>
      <c r="B63" s="78" t="s">
        <v>36</v>
      </c>
      <c r="C63" s="43"/>
      <c r="D63" s="43">
        <v>5</v>
      </c>
      <c r="E63" s="43"/>
      <c r="F63" s="51"/>
      <c r="G63" s="51"/>
      <c r="H63" s="51"/>
      <c r="I63" s="51"/>
      <c r="J63" s="51"/>
      <c r="K63" s="52"/>
      <c r="L63" s="52"/>
      <c r="M63" s="52"/>
      <c r="N63" s="52"/>
      <c r="O63" s="52"/>
      <c r="P63" s="53"/>
      <c r="Q63" s="53"/>
      <c r="R63" s="53"/>
      <c r="S63" s="53"/>
      <c r="T63" s="53"/>
      <c r="U63" s="54"/>
      <c r="V63" s="54"/>
      <c r="W63" s="54"/>
      <c r="X63" s="54"/>
      <c r="Y63" s="54"/>
      <c r="Z63" s="55"/>
      <c r="AA63" s="55">
        <v>30</v>
      </c>
      <c r="AB63" s="55"/>
      <c r="AC63" s="55"/>
      <c r="AD63" s="55">
        <v>2</v>
      </c>
      <c r="AE63" s="56"/>
      <c r="AF63" s="56"/>
      <c r="AG63" s="56"/>
      <c r="AH63" s="56"/>
      <c r="AI63" s="56"/>
      <c r="AJ63" s="43">
        <f>F63+G63+H63+I63+K63+L63+N63+M63+P63+Q63+R63+S63+U63+V63+W63+X63+Z63+AA63+AB63+AC63+AE63+AF63+AG63+AH63</f>
        <v>30</v>
      </c>
      <c r="AK63" s="8">
        <f t="shared" si="7"/>
        <v>2</v>
      </c>
    </row>
    <row r="64" spans="1:37" ht="30" customHeight="1" x14ac:dyDescent="0.35">
      <c r="A64" s="9">
        <v>38</v>
      </c>
      <c r="B64" s="94" t="s">
        <v>75</v>
      </c>
      <c r="C64" s="43"/>
      <c r="D64" s="43">
        <v>4</v>
      </c>
      <c r="E64" s="43"/>
      <c r="F64" s="51"/>
      <c r="G64" s="51"/>
      <c r="H64" s="51"/>
      <c r="I64" s="51"/>
      <c r="J64" s="51"/>
      <c r="K64" s="52"/>
      <c r="L64" s="52"/>
      <c r="M64" s="52"/>
      <c r="N64" s="52"/>
      <c r="O64" s="52"/>
      <c r="P64" s="53"/>
      <c r="Q64" s="53"/>
      <c r="R64" s="53"/>
      <c r="S64" s="53"/>
      <c r="T64" s="53"/>
      <c r="U64" s="54"/>
      <c r="V64" s="54"/>
      <c r="W64" s="66">
        <v>30</v>
      </c>
      <c r="X64" s="54"/>
      <c r="Y64" s="54">
        <v>1</v>
      </c>
      <c r="Z64" s="55"/>
      <c r="AA64" s="55"/>
      <c r="AB64" s="55"/>
      <c r="AC64" s="55"/>
      <c r="AD64" s="55"/>
      <c r="AE64" s="56"/>
      <c r="AF64" s="56"/>
      <c r="AG64" s="56"/>
      <c r="AH64" s="56"/>
      <c r="AI64" s="56"/>
      <c r="AJ64" s="43">
        <f>F64+G64+H64+I64+K64+L64+N64+M64+P64+Q64+R64+S64+U64+V64+W64+X64+Z64+AA64+AB64+AC64+AE64+AF64+AG64+AH64</f>
        <v>30</v>
      </c>
      <c r="AK64" s="8">
        <f t="shared" si="7"/>
        <v>1</v>
      </c>
    </row>
    <row r="65" spans="1:95" ht="30" customHeight="1" x14ac:dyDescent="0.35">
      <c r="A65" s="9">
        <v>39</v>
      </c>
      <c r="B65" s="94" t="s">
        <v>74</v>
      </c>
      <c r="C65" s="43"/>
      <c r="D65" s="43">
        <v>4</v>
      </c>
      <c r="E65" s="43"/>
      <c r="F65" s="51"/>
      <c r="G65" s="51"/>
      <c r="H65" s="51"/>
      <c r="I65" s="51"/>
      <c r="J65" s="51"/>
      <c r="K65" s="52"/>
      <c r="L65" s="52"/>
      <c r="M65" s="52"/>
      <c r="N65" s="52"/>
      <c r="O65" s="52"/>
      <c r="P65" s="53"/>
      <c r="Q65" s="53"/>
      <c r="R65" s="53"/>
      <c r="S65" s="53"/>
      <c r="T65" s="53"/>
      <c r="U65" s="54"/>
      <c r="V65" s="54"/>
      <c r="W65" s="66">
        <v>30</v>
      </c>
      <c r="X65" s="54"/>
      <c r="Y65" s="54">
        <v>1</v>
      </c>
      <c r="Z65" s="55"/>
      <c r="AA65" s="55"/>
      <c r="AB65" s="68"/>
      <c r="AC65" s="55"/>
      <c r="AD65" s="55"/>
      <c r="AE65" s="56"/>
      <c r="AF65" s="56"/>
      <c r="AG65" s="56"/>
      <c r="AH65" s="56"/>
      <c r="AI65" s="56"/>
      <c r="AJ65" s="43">
        <f>F65+G65+H65+I65+K65+L65+N65+M65+P65+Q65+R65+S65+U65+V65+W65+X65+Z65+AA65+AB65+AC65+AE65+AF65+AG65+AH65</f>
        <v>30</v>
      </c>
      <c r="AK65" s="8">
        <f t="shared" si="7"/>
        <v>1</v>
      </c>
    </row>
    <row r="66" spans="1:95" s="165" customFormat="1" ht="30" customHeight="1" x14ac:dyDescent="0.35">
      <c r="A66" s="9">
        <v>40</v>
      </c>
      <c r="B66" s="94" t="s">
        <v>76</v>
      </c>
      <c r="C66" s="43"/>
      <c r="D66" s="43">
        <v>5</v>
      </c>
      <c r="E66" s="43"/>
      <c r="F66" s="51"/>
      <c r="G66" s="51"/>
      <c r="H66" s="51"/>
      <c r="I66" s="51"/>
      <c r="J66" s="51"/>
      <c r="K66" s="52"/>
      <c r="L66" s="52"/>
      <c r="M66" s="52"/>
      <c r="N66" s="52"/>
      <c r="O66" s="52"/>
      <c r="P66" s="53"/>
      <c r="Q66" s="53"/>
      <c r="R66" s="53"/>
      <c r="S66" s="53"/>
      <c r="T66" s="53"/>
      <c r="U66" s="54"/>
      <c r="V66" s="54"/>
      <c r="W66" s="54"/>
      <c r="X66" s="54"/>
      <c r="Y66" s="54"/>
      <c r="Z66" s="55"/>
      <c r="AA66" s="55"/>
      <c r="AB66" s="67">
        <v>30</v>
      </c>
      <c r="AC66" s="55"/>
      <c r="AD66" s="55">
        <v>2</v>
      </c>
      <c r="AE66" s="56"/>
      <c r="AF66" s="56"/>
      <c r="AG66" s="56"/>
      <c r="AH66" s="56"/>
      <c r="AI66" s="56"/>
      <c r="AJ66" s="43">
        <f>SUM(W66,AB66)</f>
        <v>30</v>
      </c>
      <c r="AK66" s="8">
        <f t="shared" si="7"/>
        <v>2</v>
      </c>
      <c r="AL66" s="164"/>
    </row>
    <row r="67" spans="1:95" ht="30" customHeight="1" x14ac:dyDescent="0.35">
      <c r="A67" s="35">
        <v>41</v>
      </c>
      <c r="B67" s="166" t="s">
        <v>116</v>
      </c>
      <c r="C67" s="70"/>
      <c r="D67" s="70"/>
      <c r="E67" s="43" t="s">
        <v>107</v>
      </c>
      <c r="F67" s="63"/>
      <c r="G67" s="63"/>
      <c r="H67" s="63"/>
      <c r="I67" s="63"/>
      <c r="J67" s="63"/>
      <c r="K67" s="64"/>
      <c r="L67" s="64"/>
      <c r="M67" s="64"/>
      <c r="N67" s="64"/>
      <c r="O67" s="64"/>
      <c r="P67" s="65"/>
      <c r="Q67" s="65"/>
      <c r="R67" s="65"/>
      <c r="S67" s="65"/>
      <c r="T67" s="65">
        <v>1</v>
      </c>
      <c r="U67" s="66"/>
      <c r="V67" s="66"/>
      <c r="W67" s="66"/>
      <c r="X67" s="66"/>
      <c r="Y67" s="66">
        <v>2</v>
      </c>
      <c r="Z67" s="67"/>
      <c r="AA67" s="67"/>
      <c r="AB67" s="67"/>
      <c r="AC67" s="67"/>
      <c r="AD67" s="68">
        <v>2</v>
      </c>
      <c r="AE67" s="69"/>
      <c r="AF67" s="69"/>
      <c r="AG67" s="69"/>
      <c r="AH67" s="69"/>
      <c r="AI67" s="69">
        <v>2</v>
      </c>
      <c r="AJ67" s="70">
        <v>0</v>
      </c>
      <c r="AK67" s="8">
        <f t="shared" si="7"/>
        <v>7</v>
      </c>
    </row>
    <row r="68" spans="1:95" ht="30" customHeight="1" x14ac:dyDescent="0.35">
      <c r="A68" s="9">
        <v>42</v>
      </c>
      <c r="B68" s="71" t="s">
        <v>106</v>
      </c>
      <c r="C68" s="43"/>
      <c r="D68" s="43"/>
      <c r="E68" s="43" t="s">
        <v>89</v>
      </c>
      <c r="F68" s="57"/>
      <c r="G68" s="57"/>
      <c r="H68" s="57"/>
      <c r="I68" s="57"/>
      <c r="J68" s="57"/>
      <c r="K68" s="58"/>
      <c r="L68" s="58"/>
      <c r="M68" s="58"/>
      <c r="N68" s="58"/>
      <c r="O68" s="58"/>
      <c r="P68" s="59"/>
      <c r="Q68" s="59"/>
      <c r="R68" s="59"/>
      <c r="S68" s="59"/>
      <c r="T68" s="59"/>
      <c r="U68" s="60"/>
      <c r="V68" s="60"/>
      <c r="W68" s="60"/>
      <c r="X68" s="60"/>
      <c r="Y68" s="60"/>
      <c r="Z68" s="61"/>
      <c r="AA68" s="61"/>
      <c r="AB68" s="61"/>
      <c r="AC68" s="61"/>
      <c r="AD68" s="55">
        <v>1</v>
      </c>
      <c r="AE68" s="62"/>
      <c r="AF68" s="62"/>
      <c r="AG68" s="62"/>
      <c r="AH68" s="62"/>
      <c r="AI68" s="62">
        <v>1</v>
      </c>
      <c r="AJ68" s="43">
        <v>0</v>
      </c>
      <c r="AK68" s="8">
        <f t="shared" si="7"/>
        <v>2</v>
      </c>
      <c r="AL68" s="124"/>
    </row>
    <row r="69" spans="1:95" ht="20.149999999999999" customHeight="1" x14ac:dyDescent="0.35">
      <c r="A69" s="9">
        <v>43</v>
      </c>
      <c r="B69" s="71" t="s">
        <v>26</v>
      </c>
      <c r="C69" s="43">
        <v>6</v>
      </c>
      <c r="D69" s="43"/>
      <c r="E69" s="142"/>
      <c r="F69" s="57"/>
      <c r="G69" s="57"/>
      <c r="H69" s="57"/>
      <c r="I69" s="57"/>
      <c r="J69" s="57"/>
      <c r="K69" s="58"/>
      <c r="L69" s="58"/>
      <c r="M69" s="58"/>
      <c r="N69" s="58"/>
      <c r="O69" s="58"/>
      <c r="P69" s="59"/>
      <c r="Q69" s="59"/>
      <c r="R69" s="59"/>
      <c r="S69" s="59"/>
      <c r="T69" s="59"/>
      <c r="U69" s="60"/>
      <c r="V69" s="60"/>
      <c r="W69" s="60"/>
      <c r="X69" s="60"/>
      <c r="Y69" s="60"/>
      <c r="Z69" s="61"/>
      <c r="AA69" s="61"/>
      <c r="AB69" s="61"/>
      <c r="AC69" s="61"/>
      <c r="AD69" s="55"/>
      <c r="AE69" s="62"/>
      <c r="AF69" s="62"/>
      <c r="AG69" s="62"/>
      <c r="AH69" s="62"/>
      <c r="AI69" s="62">
        <v>5</v>
      </c>
      <c r="AJ69" s="43">
        <f>F69+G69+H69+I69+K69+L69+N69+M69+P69+Q69+R69+S69+U69+V69+W69+X69+Z69+AA69+AB69+AC69+AE69+AF69+AG69+AH69</f>
        <v>0</v>
      </c>
      <c r="AK69" s="8">
        <f t="shared" si="7"/>
        <v>5</v>
      </c>
    </row>
    <row r="70" spans="1:95" ht="20.149999999999999" customHeight="1" x14ac:dyDescent="0.35">
      <c r="A70" s="193" t="s">
        <v>73</v>
      </c>
      <c r="B70" s="194"/>
      <c r="C70" s="194"/>
      <c r="D70" s="194"/>
      <c r="E70" s="194"/>
      <c r="F70" s="81">
        <f t="shared" ref="F70:AK70" si="8">SUM(F61:F69)</f>
        <v>0</v>
      </c>
      <c r="G70" s="81">
        <f t="shared" si="8"/>
        <v>0</v>
      </c>
      <c r="H70" s="81">
        <f t="shared" si="8"/>
        <v>0</v>
      </c>
      <c r="I70" s="81">
        <f t="shared" si="8"/>
        <v>0</v>
      </c>
      <c r="J70" s="81">
        <f t="shared" si="8"/>
        <v>0</v>
      </c>
      <c r="K70" s="81">
        <f t="shared" si="8"/>
        <v>0</v>
      </c>
      <c r="L70" s="81">
        <f t="shared" si="8"/>
        <v>0</v>
      </c>
      <c r="M70" s="81">
        <f t="shared" si="8"/>
        <v>0</v>
      </c>
      <c r="N70" s="81">
        <f t="shared" si="8"/>
        <v>0</v>
      </c>
      <c r="O70" s="81">
        <f t="shared" si="8"/>
        <v>0</v>
      </c>
      <c r="P70" s="81">
        <f t="shared" si="8"/>
        <v>0</v>
      </c>
      <c r="Q70" s="81">
        <f t="shared" si="8"/>
        <v>30</v>
      </c>
      <c r="R70" s="81">
        <f t="shared" si="8"/>
        <v>0</v>
      </c>
      <c r="S70" s="81">
        <f t="shared" si="8"/>
        <v>0</v>
      </c>
      <c r="T70" s="81">
        <f t="shared" si="8"/>
        <v>3</v>
      </c>
      <c r="U70" s="81">
        <f t="shared" si="8"/>
        <v>0</v>
      </c>
      <c r="V70" s="81">
        <f t="shared" si="8"/>
        <v>0</v>
      </c>
      <c r="W70" s="81">
        <f t="shared" si="8"/>
        <v>120</v>
      </c>
      <c r="X70" s="81">
        <f t="shared" si="8"/>
        <v>0</v>
      </c>
      <c r="Y70" s="81">
        <f t="shared" si="8"/>
        <v>8</v>
      </c>
      <c r="Z70" s="81">
        <f t="shared" si="8"/>
        <v>0</v>
      </c>
      <c r="AA70" s="81">
        <f t="shared" si="8"/>
        <v>30</v>
      </c>
      <c r="AB70" s="81">
        <f t="shared" si="8"/>
        <v>60</v>
      </c>
      <c r="AC70" s="81">
        <f t="shared" si="8"/>
        <v>0</v>
      </c>
      <c r="AD70" s="81">
        <f t="shared" si="8"/>
        <v>9</v>
      </c>
      <c r="AE70" s="81">
        <f t="shared" si="8"/>
        <v>0</v>
      </c>
      <c r="AF70" s="81">
        <f t="shared" si="8"/>
        <v>0</v>
      </c>
      <c r="AG70" s="81">
        <f t="shared" si="8"/>
        <v>30</v>
      </c>
      <c r="AH70" s="81">
        <f t="shared" si="8"/>
        <v>0</v>
      </c>
      <c r="AI70" s="81">
        <f t="shared" si="8"/>
        <v>10</v>
      </c>
      <c r="AJ70" s="81">
        <f t="shared" si="8"/>
        <v>270</v>
      </c>
      <c r="AK70" s="74">
        <f t="shared" si="8"/>
        <v>30</v>
      </c>
    </row>
    <row r="71" spans="1:95" ht="20.149999999999999" customHeight="1" x14ac:dyDescent="0.35">
      <c r="A71" s="195" t="s">
        <v>110</v>
      </c>
      <c r="B71" s="196"/>
      <c r="C71" s="196"/>
      <c r="D71" s="196"/>
      <c r="E71" s="196"/>
      <c r="F71" s="76">
        <f t="shared" ref="F71:AK71" si="9">SUM(F59,F45,F70)</f>
        <v>30</v>
      </c>
      <c r="G71" s="76">
        <f t="shared" si="9"/>
        <v>0</v>
      </c>
      <c r="H71" s="76">
        <f t="shared" si="9"/>
        <v>45</v>
      </c>
      <c r="I71" s="76">
        <f t="shared" si="9"/>
        <v>0</v>
      </c>
      <c r="J71" s="76">
        <f t="shared" si="9"/>
        <v>6</v>
      </c>
      <c r="K71" s="76">
        <f t="shared" si="9"/>
        <v>135</v>
      </c>
      <c r="L71" s="76">
        <f t="shared" si="9"/>
        <v>0</v>
      </c>
      <c r="M71" s="76">
        <f t="shared" si="9"/>
        <v>150</v>
      </c>
      <c r="N71" s="76">
        <f t="shared" si="9"/>
        <v>0</v>
      </c>
      <c r="O71" s="76">
        <f t="shared" si="9"/>
        <v>19</v>
      </c>
      <c r="P71" s="76">
        <f t="shared" si="9"/>
        <v>90</v>
      </c>
      <c r="Q71" s="76">
        <f t="shared" si="9"/>
        <v>30</v>
      </c>
      <c r="R71" s="76">
        <f t="shared" si="9"/>
        <v>65</v>
      </c>
      <c r="S71" s="76">
        <f t="shared" si="9"/>
        <v>0</v>
      </c>
      <c r="T71" s="76">
        <f t="shared" si="9"/>
        <v>17</v>
      </c>
      <c r="U71" s="76">
        <f t="shared" si="9"/>
        <v>30</v>
      </c>
      <c r="V71" s="76">
        <f t="shared" si="9"/>
        <v>0</v>
      </c>
      <c r="W71" s="76">
        <f t="shared" si="9"/>
        <v>210</v>
      </c>
      <c r="X71" s="76">
        <f t="shared" si="9"/>
        <v>0</v>
      </c>
      <c r="Y71" s="76">
        <f t="shared" si="9"/>
        <v>16</v>
      </c>
      <c r="Z71" s="76">
        <f t="shared" si="9"/>
        <v>15</v>
      </c>
      <c r="AA71" s="76">
        <f t="shared" si="9"/>
        <v>30</v>
      </c>
      <c r="AB71" s="76">
        <f t="shared" si="9"/>
        <v>60</v>
      </c>
      <c r="AC71" s="76">
        <f t="shared" si="9"/>
        <v>0</v>
      </c>
      <c r="AD71" s="76">
        <f t="shared" si="9"/>
        <v>10</v>
      </c>
      <c r="AE71" s="76">
        <f t="shared" si="9"/>
        <v>0</v>
      </c>
      <c r="AF71" s="76">
        <f t="shared" si="9"/>
        <v>0</v>
      </c>
      <c r="AG71" s="76">
        <f t="shared" si="9"/>
        <v>60</v>
      </c>
      <c r="AH71" s="76">
        <f t="shared" si="9"/>
        <v>0</v>
      </c>
      <c r="AI71" s="76">
        <f t="shared" si="9"/>
        <v>14</v>
      </c>
      <c r="AJ71" s="76">
        <f t="shared" si="9"/>
        <v>950</v>
      </c>
      <c r="AK71" s="148">
        <f t="shared" si="9"/>
        <v>82</v>
      </c>
    </row>
    <row r="72" spans="1:95" s="79" customFormat="1" ht="20.149999999999999" customHeight="1" thickBot="1" x14ac:dyDescent="0.4">
      <c r="A72" s="187" t="s">
        <v>111</v>
      </c>
      <c r="B72" s="188"/>
      <c r="C72" s="188"/>
      <c r="D72" s="188"/>
      <c r="E72" s="188"/>
      <c r="F72" s="183">
        <f t="shared" ref="F72:AI72" si="10">SUM(F34,F71)</f>
        <v>60</v>
      </c>
      <c r="G72" s="183">
        <f t="shared" si="10"/>
        <v>90</v>
      </c>
      <c r="H72" s="183">
        <f t="shared" si="10"/>
        <v>165</v>
      </c>
      <c r="I72" s="183">
        <f t="shared" si="10"/>
        <v>0</v>
      </c>
      <c r="J72" s="183">
        <f t="shared" si="10"/>
        <v>23</v>
      </c>
      <c r="K72" s="183">
        <f t="shared" si="10"/>
        <v>135</v>
      </c>
      <c r="L72" s="183">
        <f t="shared" si="10"/>
        <v>30</v>
      </c>
      <c r="M72" s="183">
        <f t="shared" si="10"/>
        <v>360</v>
      </c>
      <c r="N72" s="183">
        <f t="shared" si="10"/>
        <v>0</v>
      </c>
      <c r="O72" s="183">
        <f t="shared" si="10"/>
        <v>37</v>
      </c>
      <c r="P72" s="183">
        <f t="shared" si="10"/>
        <v>120</v>
      </c>
      <c r="Q72" s="183">
        <f t="shared" si="10"/>
        <v>30</v>
      </c>
      <c r="R72" s="183">
        <f t="shared" si="10"/>
        <v>305</v>
      </c>
      <c r="S72" s="183">
        <f t="shared" si="10"/>
        <v>0</v>
      </c>
      <c r="T72" s="183">
        <f t="shared" si="10"/>
        <v>32</v>
      </c>
      <c r="U72" s="183">
        <f t="shared" si="10"/>
        <v>30</v>
      </c>
      <c r="V72" s="183">
        <f t="shared" si="10"/>
        <v>30</v>
      </c>
      <c r="W72" s="183">
        <f t="shared" si="10"/>
        <v>390</v>
      </c>
      <c r="X72" s="183">
        <f t="shared" si="10"/>
        <v>0</v>
      </c>
      <c r="Y72" s="183">
        <f t="shared" si="10"/>
        <v>28</v>
      </c>
      <c r="Z72" s="183">
        <f t="shared" si="10"/>
        <v>45</v>
      </c>
      <c r="AA72" s="183">
        <f t="shared" si="10"/>
        <v>30</v>
      </c>
      <c r="AB72" s="183">
        <f t="shared" si="10"/>
        <v>240</v>
      </c>
      <c r="AC72" s="183">
        <f t="shared" si="10"/>
        <v>30</v>
      </c>
      <c r="AD72" s="183">
        <f t="shared" si="10"/>
        <v>32</v>
      </c>
      <c r="AE72" s="183">
        <f t="shared" si="10"/>
        <v>30</v>
      </c>
      <c r="AF72" s="183">
        <f t="shared" si="10"/>
        <v>0</v>
      </c>
      <c r="AG72" s="183">
        <f t="shared" si="10"/>
        <v>60</v>
      </c>
      <c r="AH72" s="183">
        <f t="shared" si="10"/>
        <v>30</v>
      </c>
      <c r="AI72" s="183">
        <f t="shared" si="10"/>
        <v>28</v>
      </c>
      <c r="AJ72" s="183">
        <f>AJ71+AJ34</f>
        <v>2210</v>
      </c>
      <c r="AK72" s="184">
        <f>AK71+AK34</f>
        <v>180</v>
      </c>
    </row>
    <row r="73" spans="1:95" s="131" customFormat="1" ht="20.149999999999999" customHeight="1" x14ac:dyDescent="0.35">
      <c r="A73" s="4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24"/>
      <c r="U73" s="124"/>
      <c r="V73" s="124"/>
      <c r="W73" s="124"/>
      <c r="X73" s="118"/>
      <c r="Y73" s="118"/>
      <c r="Z73" s="118"/>
      <c r="AA73" s="118"/>
      <c r="AB73" s="118"/>
      <c r="AC73" s="118"/>
      <c r="AD73" s="118"/>
      <c r="AE73" s="118"/>
      <c r="AF73" s="118"/>
      <c r="AG73" s="118"/>
      <c r="AH73" s="118"/>
      <c r="AI73" s="118"/>
      <c r="AJ73" s="167"/>
      <c r="AK73" s="118"/>
      <c r="AL73" s="168"/>
    </row>
    <row r="74" spans="1:95" s="122" customFormat="1" ht="20.149999999999999" customHeight="1" x14ac:dyDescent="0.35">
      <c r="A74" s="4"/>
      <c r="B74" s="160" t="s">
        <v>98</v>
      </c>
      <c r="C74" s="169"/>
      <c r="D74" s="158"/>
      <c r="E74" s="158"/>
      <c r="F74" s="130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70"/>
      <c r="U74" s="170"/>
      <c r="V74" s="170"/>
      <c r="W74" s="170"/>
      <c r="X74" s="131"/>
      <c r="Y74" s="131"/>
      <c r="Z74" s="131"/>
      <c r="AA74" s="131"/>
      <c r="AB74" s="131"/>
      <c r="AC74" s="131"/>
      <c r="AD74" s="131"/>
      <c r="AE74" s="131"/>
      <c r="AF74" s="131"/>
      <c r="AG74" s="131"/>
      <c r="AH74" s="131"/>
      <c r="AI74" s="131"/>
      <c r="AJ74" s="131"/>
      <c r="AK74" s="131"/>
    </row>
    <row r="75" spans="1:95" ht="20.149999999999999" customHeight="1" x14ac:dyDescent="0.35">
      <c r="A75" s="4"/>
      <c r="B75" s="158" t="s">
        <v>96</v>
      </c>
      <c r="C75" s="169"/>
      <c r="D75" s="158"/>
      <c r="E75" s="158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130"/>
      <c r="Z75" s="130"/>
      <c r="AA75" s="130"/>
      <c r="AB75" s="130"/>
      <c r="AC75" s="130"/>
      <c r="AD75" s="130"/>
      <c r="AE75" s="130"/>
      <c r="AF75" s="130"/>
      <c r="AG75" s="130"/>
      <c r="AH75" s="130"/>
      <c r="AI75" s="130"/>
      <c r="AJ75" s="130"/>
      <c r="AK75" s="130"/>
    </row>
    <row r="76" spans="1:95" s="172" customFormat="1" ht="20.149999999999999" customHeight="1" x14ac:dyDescent="0.35">
      <c r="A76" s="4"/>
      <c r="B76" s="158" t="s">
        <v>97</v>
      </c>
      <c r="C76" s="169"/>
      <c r="D76" s="159"/>
      <c r="E76" s="159"/>
      <c r="F76" s="157"/>
      <c r="G76" s="157"/>
      <c r="H76" s="157"/>
      <c r="I76" s="157"/>
      <c r="J76" s="157"/>
      <c r="K76" s="157"/>
      <c r="L76" s="157"/>
      <c r="M76" s="130"/>
      <c r="N76" s="130"/>
      <c r="O76" s="130"/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0"/>
      <c r="AA76" s="130"/>
      <c r="AB76" s="130"/>
      <c r="AC76" s="130"/>
      <c r="AD76" s="130"/>
      <c r="AE76" s="130"/>
      <c r="AF76" s="130"/>
      <c r="AG76" s="130"/>
      <c r="AH76" s="130"/>
      <c r="AI76" s="130"/>
      <c r="AJ76" s="130"/>
      <c r="AK76" s="130"/>
      <c r="AL76" s="123"/>
      <c r="AM76" s="123"/>
      <c r="AN76" s="123"/>
      <c r="AO76" s="123"/>
      <c r="AP76" s="123"/>
      <c r="AQ76" s="123"/>
      <c r="AR76" s="123"/>
      <c r="AS76" s="123"/>
      <c r="AT76" s="123"/>
      <c r="AU76" s="123"/>
      <c r="AV76" s="123"/>
      <c r="AW76" s="123"/>
      <c r="AX76" s="123"/>
      <c r="AY76" s="123"/>
      <c r="AZ76" s="123"/>
      <c r="BA76" s="123"/>
      <c r="BB76" s="123"/>
      <c r="BC76" s="123"/>
      <c r="BD76" s="123"/>
      <c r="BE76" s="123"/>
      <c r="BF76" s="123"/>
      <c r="BG76" s="123"/>
      <c r="BH76" s="123"/>
      <c r="BI76" s="123"/>
      <c r="BJ76" s="123"/>
      <c r="BK76" s="123"/>
      <c r="BL76" s="123"/>
      <c r="BM76" s="123"/>
      <c r="BN76" s="123"/>
      <c r="BO76" s="123"/>
      <c r="BP76" s="123"/>
      <c r="BQ76" s="123"/>
      <c r="BR76" s="123"/>
      <c r="BS76" s="123"/>
      <c r="BT76" s="123"/>
      <c r="BU76" s="123"/>
      <c r="BV76" s="123"/>
      <c r="BW76" s="123"/>
      <c r="BX76" s="123"/>
      <c r="BY76" s="123"/>
      <c r="BZ76" s="123"/>
      <c r="CA76" s="123"/>
      <c r="CB76" s="123"/>
      <c r="CC76" s="123"/>
      <c r="CD76" s="123"/>
      <c r="CE76" s="123"/>
      <c r="CF76" s="123"/>
      <c r="CG76" s="123"/>
      <c r="CH76" s="123"/>
      <c r="CI76" s="123"/>
      <c r="CJ76" s="123"/>
      <c r="CK76" s="123"/>
      <c r="CL76" s="123"/>
      <c r="CM76" s="123"/>
      <c r="CN76" s="123"/>
      <c r="CO76" s="123"/>
      <c r="CP76" s="123"/>
      <c r="CQ76" s="171"/>
    </row>
    <row r="77" spans="1:95" ht="20.149999999999999" customHeight="1" x14ac:dyDescent="0.35">
      <c r="A77" s="4"/>
      <c r="B77" s="158" t="s">
        <v>27</v>
      </c>
      <c r="C77" s="169"/>
      <c r="D77" s="158"/>
      <c r="E77" s="158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130"/>
      <c r="Z77" s="130"/>
      <c r="AA77" s="130"/>
      <c r="AB77" s="130"/>
      <c r="AC77" s="130"/>
      <c r="AD77" s="130"/>
      <c r="AE77" s="130"/>
      <c r="AF77" s="130"/>
      <c r="AG77" s="130"/>
      <c r="AH77" s="130"/>
      <c r="AI77" s="130"/>
      <c r="AJ77" s="130"/>
      <c r="AK77" s="130"/>
    </row>
    <row r="78" spans="1:95" ht="20.149999999999999" customHeight="1" x14ac:dyDescent="0.35">
      <c r="A78" s="4"/>
      <c r="B78" s="189" t="s">
        <v>114</v>
      </c>
      <c r="C78" s="189"/>
      <c r="D78" s="189"/>
      <c r="E78" s="189"/>
      <c r="F78" s="189"/>
      <c r="G78" s="189"/>
      <c r="H78" s="189"/>
      <c r="I78" s="189"/>
      <c r="J78" s="189"/>
      <c r="K78" s="189"/>
      <c r="L78" s="189"/>
      <c r="M78" s="189"/>
      <c r="N78" s="189"/>
      <c r="O78" s="189"/>
      <c r="P78" s="189"/>
      <c r="Q78" s="189"/>
      <c r="R78" s="189"/>
      <c r="S78" s="189"/>
      <c r="T78" s="189"/>
      <c r="U78" s="189"/>
      <c r="V78" s="189"/>
      <c r="W78" s="189"/>
      <c r="X78" s="189"/>
      <c r="Y78" s="189"/>
      <c r="Z78" s="189"/>
      <c r="AA78" s="189"/>
      <c r="AB78" s="189"/>
      <c r="AC78" s="189"/>
      <c r="AD78" s="189"/>
      <c r="AE78" s="189"/>
      <c r="AF78" s="189"/>
      <c r="AG78" s="189"/>
      <c r="AH78" s="189"/>
      <c r="AI78" s="189"/>
      <c r="AJ78" s="189"/>
      <c r="AK78" s="189"/>
    </row>
    <row r="79" spans="1:95" ht="20.149999999999999" customHeight="1" x14ac:dyDescent="0.35">
      <c r="A79" s="4"/>
      <c r="B79" s="189"/>
      <c r="C79" s="189"/>
      <c r="D79" s="189"/>
      <c r="E79" s="189"/>
      <c r="F79" s="189"/>
      <c r="G79" s="189"/>
      <c r="H79" s="189"/>
      <c r="I79" s="189"/>
      <c r="J79" s="189"/>
      <c r="K79" s="189"/>
      <c r="L79" s="189"/>
      <c r="M79" s="189"/>
      <c r="N79" s="189"/>
      <c r="O79" s="189"/>
      <c r="P79" s="189"/>
      <c r="Q79" s="189"/>
      <c r="R79" s="189"/>
      <c r="S79" s="189"/>
      <c r="T79" s="189"/>
      <c r="U79" s="189"/>
      <c r="V79" s="189"/>
      <c r="W79" s="189"/>
      <c r="X79" s="189"/>
      <c r="Y79" s="189"/>
      <c r="Z79" s="189"/>
      <c r="AA79" s="189"/>
      <c r="AB79" s="189"/>
      <c r="AC79" s="189"/>
      <c r="AD79" s="189"/>
      <c r="AE79" s="189"/>
      <c r="AF79" s="189"/>
      <c r="AG79" s="189"/>
      <c r="AH79" s="189"/>
      <c r="AI79" s="189"/>
      <c r="AJ79" s="189"/>
      <c r="AK79" s="189"/>
      <c r="AL79" s="111"/>
    </row>
    <row r="80" spans="1:95" ht="20.149999999999999" customHeight="1" x14ac:dyDescent="0.35">
      <c r="A80" s="4"/>
      <c r="B80" s="169"/>
      <c r="C80" s="169"/>
      <c r="D80" s="158"/>
      <c r="E80" s="158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  <c r="R80" s="130"/>
      <c r="S80" s="130"/>
      <c r="T80" s="130"/>
      <c r="U80" s="130"/>
      <c r="V80" s="130"/>
      <c r="W80" s="130"/>
      <c r="X80" s="130"/>
      <c r="Y80" s="130"/>
      <c r="Z80" s="130"/>
      <c r="AA80" s="130"/>
      <c r="AB80" s="130"/>
      <c r="AC80" s="130"/>
      <c r="AD80" s="130"/>
      <c r="AE80" s="130"/>
      <c r="AF80" s="130"/>
      <c r="AG80" s="130"/>
      <c r="AH80" s="130"/>
      <c r="AI80" s="130"/>
      <c r="AJ80" s="130"/>
      <c r="AK80" s="130"/>
      <c r="AL80" s="102"/>
    </row>
    <row r="81" spans="1:37" ht="20.149999999999999" customHeight="1" x14ac:dyDescent="0.35">
      <c r="A81" s="4"/>
      <c r="B81" s="189" t="s">
        <v>115</v>
      </c>
      <c r="C81" s="189"/>
      <c r="D81" s="189"/>
      <c r="E81" s="189"/>
      <c r="F81" s="189"/>
      <c r="G81" s="189"/>
      <c r="H81" s="189"/>
      <c r="I81" s="189"/>
      <c r="J81" s="189"/>
      <c r="K81" s="189"/>
      <c r="L81" s="189"/>
      <c r="M81" s="189"/>
      <c r="N81" s="189"/>
      <c r="O81" s="189"/>
      <c r="P81" s="189"/>
      <c r="Q81" s="189"/>
      <c r="R81" s="189"/>
      <c r="S81" s="189"/>
      <c r="T81" s="189"/>
      <c r="U81" s="189"/>
      <c r="V81" s="189"/>
      <c r="W81" s="189"/>
      <c r="X81" s="189"/>
      <c r="Y81" s="189"/>
      <c r="Z81" s="189"/>
      <c r="AA81" s="189"/>
      <c r="AB81" s="189"/>
      <c r="AC81" s="189"/>
      <c r="AD81" s="189"/>
      <c r="AE81" s="189"/>
      <c r="AF81" s="189"/>
      <c r="AG81" s="189"/>
      <c r="AH81" s="189"/>
      <c r="AI81" s="189"/>
      <c r="AJ81" s="189"/>
      <c r="AK81" s="189"/>
    </row>
    <row r="82" spans="1:37" x14ac:dyDescent="0.35">
      <c r="A82" s="4"/>
      <c r="B82" s="189"/>
      <c r="C82" s="189"/>
      <c r="D82" s="189"/>
      <c r="E82" s="189"/>
      <c r="F82" s="189"/>
      <c r="G82" s="189"/>
      <c r="H82" s="189"/>
      <c r="I82" s="189"/>
      <c r="J82" s="189"/>
      <c r="K82" s="189"/>
      <c r="L82" s="189"/>
      <c r="M82" s="189"/>
      <c r="N82" s="189"/>
      <c r="O82" s="189"/>
      <c r="P82" s="189"/>
      <c r="Q82" s="189"/>
      <c r="R82" s="189"/>
      <c r="S82" s="189"/>
      <c r="T82" s="189"/>
      <c r="U82" s="189"/>
      <c r="V82" s="189"/>
      <c r="W82" s="189"/>
      <c r="X82" s="189"/>
      <c r="Y82" s="189"/>
      <c r="Z82" s="189"/>
      <c r="AA82" s="189"/>
      <c r="AB82" s="189"/>
      <c r="AC82" s="189"/>
      <c r="AD82" s="189"/>
      <c r="AE82" s="189"/>
      <c r="AF82" s="189"/>
      <c r="AG82" s="189"/>
      <c r="AH82" s="189"/>
      <c r="AI82" s="189"/>
      <c r="AJ82" s="189"/>
      <c r="AK82" s="189"/>
    </row>
    <row r="83" spans="1:37" x14ac:dyDescent="0.35">
      <c r="A83" s="4"/>
      <c r="B83" s="118"/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</row>
    <row r="84" spans="1:37" x14ac:dyDescent="0.35">
      <c r="A84" s="4"/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  <c r="Z84" s="118"/>
      <c r="AA84" s="118"/>
      <c r="AB84" s="118"/>
      <c r="AC84" s="118"/>
      <c r="AD84" s="118"/>
      <c r="AE84" s="118"/>
      <c r="AF84" s="118"/>
      <c r="AG84" s="118"/>
      <c r="AH84" s="118"/>
      <c r="AI84" s="118"/>
      <c r="AJ84" s="118"/>
      <c r="AK84" s="118"/>
    </row>
  </sheetData>
  <sheetProtection selectLockedCells="1" selectUnlockedCells="1"/>
  <mergeCells count="41">
    <mergeCell ref="A1:AK1"/>
    <mergeCell ref="A7:E7"/>
    <mergeCell ref="F7:AK7"/>
    <mergeCell ref="P8:Y8"/>
    <mergeCell ref="Z8:AI8"/>
    <mergeCell ref="AK8:AK10"/>
    <mergeCell ref="Z9:AD9"/>
    <mergeCell ref="AE9:AI9"/>
    <mergeCell ref="P9:T9"/>
    <mergeCell ref="AJ8:AJ10"/>
    <mergeCell ref="A8:A10"/>
    <mergeCell ref="F9:J9"/>
    <mergeCell ref="K9:O9"/>
    <mergeCell ref="U9:Y9"/>
    <mergeCell ref="C8:E9"/>
    <mergeCell ref="F8:O8"/>
    <mergeCell ref="A11:AK11"/>
    <mergeCell ref="A17:AK17"/>
    <mergeCell ref="A36:AK36"/>
    <mergeCell ref="A26:A27"/>
    <mergeCell ref="A29:AK29"/>
    <mergeCell ref="A34:E34"/>
    <mergeCell ref="A16:E16"/>
    <mergeCell ref="B26:B27"/>
    <mergeCell ref="A33:E33"/>
    <mergeCell ref="B8:B10"/>
    <mergeCell ref="A72:E72"/>
    <mergeCell ref="B78:AK79"/>
    <mergeCell ref="B81:AK82"/>
    <mergeCell ref="A60:AK60"/>
    <mergeCell ref="A35:AK35"/>
    <mergeCell ref="A70:E70"/>
    <mergeCell ref="A71:E71"/>
    <mergeCell ref="B38:B39"/>
    <mergeCell ref="A38:A39"/>
    <mergeCell ref="A59:E59"/>
    <mergeCell ref="A41:A42"/>
    <mergeCell ref="B41:B42"/>
    <mergeCell ref="A28:E28"/>
    <mergeCell ref="A46:AK46"/>
    <mergeCell ref="A45:E45"/>
  </mergeCells>
  <phoneticPr fontId="0" type="noConversion"/>
  <pageMargins left="0.70866141732283472" right="0.70866141732283472" top="0.74803149606299213" bottom="0.74803149606299213" header="0.51181102362204722" footer="0.51181102362204722"/>
  <pageSetup paperSize="9" scale="54" firstPageNumber="0" orientation="landscape" horizontalDpi="300" verticalDpi="300" r:id="rId1"/>
  <headerFooter alignWithMargins="0"/>
  <rowBreaks count="2" manualBreakCount="2">
    <brk id="34" max="36" man="1"/>
    <brk id="72" max="36" man="1"/>
  </rowBreaks>
  <ignoredErrors>
    <ignoredError sqref="AJ16:AK1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64"/>
  <sheetViews>
    <sheetView zoomScale="70" zoomScaleNormal="70" zoomScaleSheetLayoutView="110" workbookViewId="0">
      <selection activeCell="B54" sqref="B54"/>
    </sheetView>
  </sheetViews>
  <sheetFormatPr defaultColWidth="9.1796875" defaultRowHeight="14.5" x14ac:dyDescent="0.35"/>
  <cols>
    <col min="1" max="1" width="3.453125" style="117" customWidth="1"/>
    <col min="2" max="2" width="32.1796875" style="2" customWidth="1"/>
    <col min="3" max="3" width="5.7265625" style="3" customWidth="1"/>
    <col min="4" max="5" width="5.7265625" style="1" customWidth="1"/>
    <col min="6" max="35" width="4.7265625" style="1" customWidth="1"/>
    <col min="36" max="36" width="9.453125" style="1" customWidth="1"/>
    <col min="37" max="37" width="7.1796875" style="1" customWidth="1"/>
    <col min="38" max="16384" width="9.1796875" style="118"/>
  </cols>
  <sheetData>
    <row r="1" spans="1:37" ht="20.149999999999999" customHeight="1" x14ac:dyDescent="0.35">
      <c r="A1" s="224" t="s">
        <v>83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</row>
    <row r="2" spans="1:37" ht="20.149999999999999" customHeight="1" x14ac:dyDescent="0.35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</row>
    <row r="3" spans="1:37" ht="20.149999999999999" customHeight="1" x14ac:dyDescent="0.35">
      <c r="B3" s="114" t="s">
        <v>22</v>
      </c>
      <c r="C3" s="5"/>
      <c r="D3" s="6"/>
      <c r="E3" s="6"/>
      <c r="F3" s="6"/>
      <c r="G3" s="6"/>
      <c r="H3" s="6"/>
      <c r="I3" s="6"/>
      <c r="J3" s="6"/>
      <c r="K3" s="6"/>
    </row>
    <row r="4" spans="1:37" s="120" customFormat="1" ht="20.149999999999999" customHeight="1" x14ac:dyDescent="0.35">
      <c r="A4" s="92"/>
      <c r="B4" s="115" t="s">
        <v>85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93"/>
      <c r="W4" s="93"/>
      <c r="X4" s="93"/>
      <c r="Y4" s="93"/>
      <c r="Z4" s="93"/>
      <c r="AA4" s="93"/>
      <c r="AB4" s="93"/>
      <c r="AC4" s="93"/>
      <c r="AD4" s="93"/>
      <c r="AE4" s="93"/>
      <c r="AF4" s="103"/>
      <c r="AG4" s="104"/>
      <c r="AH4" s="104"/>
      <c r="AI4" s="104"/>
      <c r="AJ4" s="104"/>
      <c r="AK4" s="104"/>
    </row>
    <row r="5" spans="1:37" ht="20.149999999999999" customHeight="1" x14ac:dyDescent="0.35">
      <c r="B5" s="116" t="s">
        <v>24</v>
      </c>
      <c r="E5" s="121"/>
    </row>
    <row r="6" spans="1:37" ht="20.149999999999999" customHeight="1" thickBot="1" x14ac:dyDescent="0.4">
      <c r="E6" s="121"/>
    </row>
    <row r="7" spans="1:37" ht="20.149999999999999" customHeight="1" x14ac:dyDescent="0.35">
      <c r="A7" s="267"/>
      <c r="B7" s="268"/>
      <c r="C7" s="268"/>
      <c r="D7" s="268"/>
      <c r="E7" s="268"/>
      <c r="F7" s="269" t="s">
        <v>0</v>
      </c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  <c r="Y7" s="269"/>
      <c r="Z7" s="269"/>
      <c r="AA7" s="269"/>
      <c r="AB7" s="269"/>
      <c r="AC7" s="269"/>
      <c r="AD7" s="269"/>
      <c r="AE7" s="269"/>
      <c r="AF7" s="269"/>
      <c r="AG7" s="269"/>
      <c r="AH7" s="269"/>
      <c r="AI7" s="269"/>
      <c r="AJ7" s="269"/>
      <c r="AK7" s="270"/>
    </row>
    <row r="8" spans="1:37" ht="20.149999999999999" customHeight="1" thickBot="1" x14ac:dyDescent="0.4">
      <c r="A8" s="279" t="s">
        <v>1</v>
      </c>
      <c r="B8" s="278" t="s">
        <v>23</v>
      </c>
      <c r="C8" s="276" t="s">
        <v>86</v>
      </c>
      <c r="D8" s="276"/>
      <c r="E8" s="276"/>
      <c r="F8" s="277" t="s">
        <v>2</v>
      </c>
      <c r="G8" s="277"/>
      <c r="H8" s="277"/>
      <c r="I8" s="277"/>
      <c r="J8" s="277"/>
      <c r="K8" s="277"/>
      <c r="L8" s="277"/>
      <c r="M8" s="277"/>
      <c r="N8" s="277"/>
      <c r="O8" s="277"/>
      <c r="P8" s="271" t="s">
        <v>3</v>
      </c>
      <c r="Q8" s="271"/>
      <c r="R8" s="271"/>
      <c r="S8" s="271"/>
      <c r="T8" s="271"/>
      <c r="U8" s="271"/>
      <c r="V8" s="271"/>
      <c r="W8" s="271"/>
      <c r="X8" s="271"/>
      <c r="Y8" s="271"/>
      <c r="Z8" s="272" t="s">
        <v>4</v>
      </c>
      <c r="AA8" s="272"/>
      <c r="AB8" s="272"/>
      <c r="AC8" s="272"/>
      <c r="AD8" s="272"/>
      <c r="AE8" s="272"/>
      <c r="AF8" s="272"/>
      <c r="AG8" s="272"/>
      <c r="AH8" s="272"/>
      <c r="AI8" s="272"/>
      <c r="AJ8" s="278" t="s">
        <v>5</v>
      </c>
      <c r="AK8" s="273" t="s">
        <v>6</v>
      </c>
    </row>
    <row r="9" spans="1:37" s="4" customFormat="1" ht="20.149999999999999" customHeight="1" thickBot="1" x14ac:dyDescent="0.4">
      <c r="A9" s="279"/>
      <c r="B9" s="278"/>
      <c r="C9" s="276"/>
      <c r="D9" s="276"/>
      <c r="E9" s="276"/>
      <c r="F9" s="277" t="s">
        <v>7</v>
      </c>
      <c r="G9" s="277"/>
      <c r="H9" s="277"/>
      <c r="I9" s="277"/>
      <c r="J9" s="277"/>
      <c r="K9" s="241" t="s">
        <v>8</v>
      </c>
      <c r="L9" s="241"/>
      <c r="M9" s="241"/>
      <c r="N9" s="241"/>
      <c r="O9" s="241"/>
      <c r="P9" s="271" t="s">
        <v>9</v>
      </c>
      <c r="Q9" s="271"/>
      <c r="R9" s="271"/>
      <c r="S9" s="271"/>
      <c r="T9" s="271"/>
      <c r="U9" s="243" t="s">
        <v>10</v>
      </c>
      <c r="V9" s="243"/>
      <c r="W9" s="243"/>
      <c r="X9" s="243"/>
      <c r="Y9" s="243"/>
      <c r="Z9" s="274" t="s">
        <v>11</v>
      </c>
      <c r="AA9" s="274"/>
      <c r="AB9" s="274"/>
      <c r="AC9" s="274"/>
      <c r="AD9" s="274"/>
      <c r="AE9" s="275" t="s">
        <v>12</v>
      </c>
      <c r="AF9" s="275"/>
      <c r="AG9" s="275"/>
      <c r="AH9" s="275"/>
      <c r="AI9" s="275"/>
      <c r="AJ9" s="278"/>
      <c r="AK9" s="273"/>
    </row>
    <row r="10" spans="1:37" s="4" customFormat="1" ht="20.149999999999999" customHeight="1" thickBot="1" x14ac:dyDescent="0.4">
      <c r="A10" s="279"/>
      <c r="B10" s="278"/>
      <c r="C10" s="109" t="s">
        <v>13</v>
      </c>
      <c r="D10" s="109" t="s">
        <v>20</v>
      </c>
      <c r="E10" s="109" t="s">
        <v>21</v>
      </c>
      <c r="F10" s="87" t="s">
        <v>14</v>
      </c>
      <c r="G10" s="87" t="s">
        <v>15</v>
      </c>
      <c r="H10" s="87" t="s">
        <v>16</v>
      </c>
      <c r="I10" s="87" t="s">
        <v>17</v>
      </c>
      <c r="J10" s="87" t="s">
        <v>18</v>
      </c>
      <c r="K10" s="86" t="s">
        <v>14</v>
      </c>
      <c r="L10" s="86" t="s">
        <v>15</v>
      </c>
      <c r="M10" s="86" t="s">
        <v>16</v>
      </c>
      <c r="N10" s="86" t="s">
        <v>17</v>
      </c>
      <c r="O10" s="86" t="s">
        <v>18</v>
      </c>
      <c r="P10" s="85" t="s">
        <v>14</v>
      </c>
      <c r="Q10" s="85" t="s">
        <v>15</v>
      </c>
      <c r="R10" s="85" t="s">
        <v>16</v>
      </c>
      <c r="S10" s="85" t="s">
        <v>17</v>
      </c>
      <c r="T10" s="85" t="s">
        <v>18</v>
      </c>
      <c r="U10" s="84" t="s">
        <v>14</v>
      </c>
      <c r="V10" s="84" t="s">
        <v>15</v>
      </c>
      <c r="W10" s="84" t="s">
        <v>16</v>
      </c>
      <c r="X10" s="84" t="s">
        <v>17</v>
      </c>
      <c r="Y10" s="84" t="s">
        <v>18</v>
      </c>
      <c r="Z10" s="83" t="s">
        <v>14</v>
      </c>
      <c r="AA10" s="83" t="s">
        <v>15</v>
      </c>
      <c r="AB10" s="83" t="s">
        <v>16</v>
      </c>
      <c r="AC10" s="83" t="s">
        <v>17</v>
      </c>
      <c r="AD10" s="83" t="s">
        <v>18</v>
      </c>
      <c r="AE10" s="82" t="s">
        <v>14</v>
      </c>
      <c r="AF10" s="82" t="s">
        <v>15</v>
      </c>
      <c r="AG10" s="82" t="s">
        <v>16</v>
      </c>
      <c r="AH10" s="82" t="s">
        <v>17</v>
      </c>
      <c r="AI10" s="82" t="s">
        <v>18</v>
      </c>
      <c r="AJ10" s="278"/>
      <c r="AK10" s="273"/>
    </row>
    <row r="11" spans="1:37" s="4" customFormat="1" ht="20.149999999999999" customHeight="1" x14ac:dyDescent="0.35">
      <c r="A11" s="258" t="s">
        <v>108</v>
      </c>
      <c r="B11" s="259"/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59"/>
      <c r="T11" s="259"/>
      <c r="U11" s="259"/>
      <c r="V11" s="259"/>
      <c r="W11" s="259"/>
      <c r="X11" s="259"/>
      <c r="Y11" s="259"/>
      <c r="Z11" s="259"/>
      <c r="AA11" s="259"/>
      <c r="AB11" s="259"/>
      <c r="AC11" s="259"/>
      <c r="AD11" s="259"/>
      <c r="AE11" s="259"/>
      <c r="AF11" s="259"/>
      <c r="AG11" s="259"/>
      <c r="AH11" s="259"/>
      <c r="AI11" s="259"/>
      <c r="AJ11" s="259"/>
      <c r="AK11" s="260"/>
    </row>
    <row r="12" spans="1:37" s="4" customFormat="1" ht="20.149999999999999" customHeight="1" x14ac:dyDescent="0.35">
      <c r="A12" s="9">
        <v>1</v>
      </c>
      <c r="B12" s="141" t="s">
        <v>19</v>
      </c>
      <c r="C12" s="43"/>
      <c r="D12" s="43"/>
      <c r="E12" s="43" t="s">
        <v>80</v>
      </c>
      <c r="F12" s="51"/>
      <c r="G12" s="51"/>
      <c r="H12" s="51"/>
      <c r="I12" s="51"/>
      <c r="J12" s="51"/>
      <c r="K12" s="52"/>
      <c r="L12" s="52"/>
      <c r="M12" s="52"/>
      <c r="N12" s="52"/>
      <c r="O12" s="52"/>
      <c r="P12" s="53"/>
      <c r="Q12" s="53"/>
      <c r="R12" s="53">
        <v>30</v>
      </c>
      <c r="S12" s="53"/>
      <c r="T12" s="53">
        <v>0</v>
      </c>
      <c r="U12" s="40"/>
      <c r="V12" s="40"/>
      <c r="W12" s="40">
        <v>30</v>
      </c>
      <c r="X12" s="40"/>
      <c r="Y12" s="40">
        <v>0</v>
      </c>
      <c r="Z12" s="55"/>
      <c r="AA12" s="55"/>
      <c r="AB12" s="55"/>
      <c r="AC12" s="55"/>
      <c r="AD12" s="55"/>
      <c r="AE12" s="56"/>
      <c r="AF12" s="56"/>
      <c r="AG12" s="56"/>
      <c r="AH12" s="56"/>
      <c r="AI12" s="56"/>
      <c r="AJ12" s="43">
        <f>F12+G12+H12+I12+K12+L12+N12+M12+P12+Q12+R12+S12+U12+V12+W12+X12+Z12+AA12+AB12+AC12+AE12+AF12+AG12+AH12</f>
        <v>60</v>
      </c>
      <c r="AK12" s="8">
        <f>J12+O12+T12+Y12+AD12+AI12</f>
        <v>0</v>
      </c>
    </row>
    <row r="13" spans="1:37" s="4" customFormat="1" ht="20.149999999999999" customHeight="1" x14ac:dyDescent="0.35">
      <c r="A13" s="9">
        <v>2</v>
      </c>
      <c r="B13" s="141" t="s">
        <v>87</v>
      </c>
      <c r="C13" s="43">
        <v>3</v>
      </c>
      <c r="D13" s="43">
        <v>2</v>
      </c>
      <c r="E13" s="142"/>
      <c r="F13" s="57"/>
      <c r="G13" s="57"/>
      <c r="H13" s="57"/>
      <c r="I13" s="57"/>
      <c r="J13" s="57"/>
      <c r="K13" s="58"/>
      <c r="L13" s="58"/>
      <c r="M13" s="58">
        <v>60</v>
      </c>
      <c r="N13" s="58"/>
      <c r="O13" s="58">
        <v>4</v>
      </c>
      <c r="P13" s="59"/>
      <c r="Q13" s="59"/>
      <c r="R13" s="59">
        <v>60</v>
      </c>
      <c r="S13" s="59"/>
      <c r="T13" s="59">
        <v>4</v>
      </c>
      <c r="U13" s="40"/>
      <c r="V13" s="40"/>
      <c r="W13" s="40"/>
      <c r="X13" s="40"/>
      <c r="Y13" s="40"/>
      <c r="Z13" s="61"/>
      <c r="AA13" s="61"/>
      <c r="AB13" s="61"/>
      <c r="AC13" s="61"/>
      <c r="AD13" s="61"/>
      <c r="AE13" s="62"/>
      <c r="AF13" s="62"/>
      <c r="AG13" s="62"/>
      <c r="AH13" s="62"/>
      <c r="AI13" s="62"/>
      <c r="AJ13" s="43">
        <f t="shared" ref="AJ13" si="0">F13+G13+H13+I13+K13+L13+N13+M13+P13+Q13+R13+S13+U13+V13+W13+X13+Z13+AA13+AB13+AC13+AE13+AF13+AG13+AH13</f>
        <v>120</v>
      </c>
      <c r="AK13" s="8">
        <f t="shared" ref="AK13:AK14" si="1">J13+O13+T13+Y13+AD13+AI13</f>
        <v>8</v>
      </c>
    </row>
    <row r="14" spans="1:37" s="4" customFormat="1" ht="20.149999999999999" customHeight="1" x14ac:dyDescent="0.35">
      <c r="A14" s="9">
        <v>3</v>
      </c>
      <c r="B14" s="10" t="s">
        <v>28</v>
      </c>
      <c r="C14" s="43"/>
      <c r="D14" s="43">
        <v>6</v>
      </c>
      <c r="E14" s="43"/>
      <c r="F14" s="11"/>
      <c r="G14" s="51"/>
      <c r="H14" s="51"/>
      <c r="I14" s="51"/>
      <c r="J14" s="51"/>
      <c r="K14" s="52"/>
      <c r="L14" s="52"/>
      <c r="M14" s="52"/>
      <c r="N14" s="52"/>
      <c r="O14" s="52"/>
      <c r="P14" s="53"/>
      <c r="Q14" s="53"/>
      <c r="R14" s="53"/>
      <c r="S14" s="53"/>
      <c r="T14" s="53"/>
      <c r="U14" s="12"/>
      <c r="V14" s="12"/>
      <c r="W14" s="12"/>
      <c r="X14" s="12"/>
      <c r="Y14" s="12"/>
      <c r="Z14" s="55"/>
      <c r="AA14" s="55"/>
      <c r="AB14" s="55"/>
      <c r="AC14" s="55"/>
      <c r="AD14" s="55"/>
      <c r="AE14" s="56">
        <v>30</v>
      </c>
      <c r="AF14" s="56"/>
      <c r="AG14" s="56"/>
      <c r="AH14" s="56"/>
      <c r="AI14" s="56">
        <v>2</v>
      </c>
      <c r="AJ14" s="43">
        <f>F14+G14+H14+I14+K14+L14+N14+M14+P14+Q14+R14+S14+U14+V14+W14+X14+Z14+AA14+AB14+AC14+AE14+AF14+AG14+AH14</f>
        <v>30</v>
      </c>
      <c r="AK14" s="8">
        <f t="shared" si="1"/>
        <v>2</v>
      </c>
    </row>
    <row r="15" spans="1:37" s="4" customFormat="1" ht="20.149999999999999" customHeight="1" x14ac:dyDescent="0.35">
      <c r="A15" s="9">
        <v>4</v>
      </c>
      <c r="B15" s="13" t="s">
        <v>25</v>
      </c>
      <c r="C15" s="50"/>
      <c r="D15" s="50"/>
      <c r="E15" s="43" t="s">
        <v>89</v>
      </c>
      <c r="F15" s="11"/>
      <c r="G15" s="51"/>
      <c r="H15" s="51"/>
      <c r="I15" s="51"/>
      <c r="J15" s="51"/>
      <c r="K15" s="52"/>
      <c r="L15" s="52"/>
      <c r="M15" s="52"/>
      <c r="N15" s="52"/>
      <c r="O15" s="52"/>
      <c r="P15" s="53"/>
      <c r="Q15" s="53"/>
      <c r="R15" s="53"/>
      <c r="S15" s="53"/>
      <c r="T15" s="53"/>
      <c r="U15" s="12"/>
      <c r="V15" s="12"/>
      <c r="W15" s="12"/>
      <c r="X15" s="12"/>
      <c r="Y15" s="12"/>
      <c r="Z15" s="55"/>
      <c r="AA15" s="55"/>
      <c r="AB15" s="55"/>
      <c r="AC15" s="55">
        <v>30</v>
      </c>
      <c r="AD15" s="55">
        <v>3</v>
      </c>
      <c r="AE15" s="56"/>
      <c r="AF15" s="56"/>
      <c r="AG15" s="56"/>
      <c r="AH15" s="56">
        <v>30</v>
      </c>
      <c r="AI15" s="56">
        <v>12</v>
      </c>
      <c r="AJ15" s="43">
        <v>60</v>
      </c>
      <c r="AK15" s="8">
        <f>SUM(AD15,AI15)</f>
        <v>15</v>
      </c>
    </row>
    <row r="16" spans="1:37" ht="20.149999999999999" customHeight="1" x14ac:dyDescent="0.35">
      <c r="A16" s="238" t="s">
        <v>33</v>
      </c>
      <c r="B16" s="239"/>
      <c r="C16" s="239"/>
      <c r="D16" s="239"/>
      <c r="E16" s="240"/>
      <c r="F16" s="81">
        <f t="shared" ref="F16:AB16" si="2">SUM(F12:F14)</f>
        <v>0</v>
      </c>
      <c r="G16" s="81">
        <f t="shared" si="2"/>
        <v>0</v>
      </c>
      <c r="H16" s="81">
        <f t="shared" si="2"/>
        <v>0</v>
      </c>
      <c r="I16" s="81">
        <f t="shared" si="2"/>
        <v>0</v>
      </c>
      <c r="J16" s="81">
        <f t="shared" si="2"/>
        <v>0</v>
      </c>
      <c r="K16" s="81">
        <f t="shared" si="2"/>
        <v>0</v>
      </c>
      <c r="L16" s="81">
        <f t="shared" si="2"/>
        <v>0</v>
      </c>
      <c r="M16" s="81">
        <f t="shared" si="2"/>
        <v>60</v>
      </c>
      <c r="N16" s="81">
        <f t="shared" si="2"/>
        <v>0</v>
      </c>
      <c r="O16" s="81">
        <f t="shared" si="2"/>
        <v>4</v>
      </c>
      <c r="P16" s="81">
        <f t="shared" si="2"/>
        <v>0</v>
      </c>
      <c r="Q16" s="81">
        <f t="shared" si="2"/>
        <v>0</v>
      </c>
      <c r="R16" s="81">
        <f t="shared" si="2"/>
        <v>90</v>
      </c>
      <c r="S16" s="81">
        <f t="shared" si="2"/>
        <v>0</v>
      </c>
      <c r="T16" s="81">
        <f t="shared" si="2"/>
        <v>4</v>
      </c>
      <c r="U16" s="81">
        <f t="shared" si="2"/>
        <v>0</v>
      </c>
      <c r="V16" s="81">
        <f t="shared" si="2"/>
        <v>0</v>
      </c>
      <c r="W16" s="81">
        <f t="shared" si="2"/>
        <v>30</v>
      </c>
      <c r="X16" s="81">
        <f t="shared" si="2"/>
        <v>0</v>
      </c>
      <c r="Y16" s="81">
        <f t="shared" si="2"/>
        <v>0</v>
      </c>
      <c r="Z16" s="81">
        <f t="shared" si="2"/>
        <v>0</v>
      </c>
      <c r="AA16" s="81">
        <f t="shared" si="2"/>
        <v>0</v>
      </c>
      <c r="AB16" s="81">
        <f t="shared" si="2"/>
        <v>0</v>
      </c>
      <c r="AC16" s="81">
        <f>SUM(AC12:AC15)</f>
        <v>30</v>
      </c>
      <c r="AD16" s="81">
        <f>SUM(AD12:AD15)</f>
        <v>3</v>
      </c>
      <c r="AE16" s="81">
        <f>SUM(AE12:AE14)</f>
        <v>30</v>
      </c>
      <c r="AF16" s="81">
        <f>SUM(AF12:AF14)</f>
        <v>0</v>
      </c>
      <c r="AG16" s="81">
        <f>SUM(AG12:AG14)</f>
        <v>0</v>
      </c>
      <c r="AH16" s="81">
        <f>SUM(AH12:AH15)</f>
        <v>30</v>
      </c>
      <c r="AI16" s="81">
        <f>SUM(AI12:AI15)</f>
        <v>14</v>
      </c>
      <c r="AJ16" s="81">
        <f>SUM(AJ12:AJ15)</f>
        <v>270</v>
      </c>
      <c r="AK16" s="74">
        <f>SUM(AK12:AK15)</f>
        <v>25</v>
      </c>
    </row>
    <row r="17" spans="1:37" ht="20.149999999999999" customHeight="1" x14ac:dyDescent="0.35">
      <c r="A17" s="261" t="s">
        <v>30</v>
      </c>
      <c r="B17" s="262"/>
      <c r="C17" s="262"/>
      <c r="D17" s="262"/>
      <c r="E17" s="262"/>
      <c r="F17" s="262"/>
      <c r="G17" s="262"/>
      <c r="H17" s="262"/>
      <c r="I17" s="262"/>
      <c r="J17" s="262"/>
      <c r="K17" s="262"/>
      <c r="L17" s="262"/>
      <c r="M17" s="262"/>
      <c r="N17" s="262"/>
      <c r="O17" s="262"/>
      <c r="P17" s="262"/>
      <c r="Q17" s="262"/>
      <c r="R17" s="262"/>
      <c r="S17" s="262"/>
      <c r="T17" s="262"/>
      <c r="U17" s="262"/>
      <c r="V17" s="262"/>
      <c r="W17" s="262"/>
      <c r="X17" s="262"/>
      <c r="Y17" s="262"/>
      <c r="Z17" s="262"/>
      <c r="AA17" s="262"/>
      <c r="AB17" s="262"/>
      <c r="AC17" s="262"/>
      <c r="AD17" s="262"/>
      <c r="AE17" s="262"/>
      <c r="AF17" s="262"/>
      <c r="AG17" s="262"/>
      <c r="AH17" s="262"/>
      <c r="AI17" s="262"/>
      <c r="AJ17" s="262"/>
      <c r="AK17" s="263"/>
    </row>
    <row r="18" spans="1:37" ht="30" customHeight="1" x14ac:dyDescent="0.35">
      <c r="A18" s="106">
        <v>5</v>
      </c>
      <c r="B18" s="105" t="s">
        <v>53</v>
      </c>
      <c r="C18" s="43" t="s">
        <v>90</v>
      </c>
      <c r="D18" s="43" t="s">
        <v>79</v>
      </c>
      <c r="E18" s="43"/>
      <c r="F18" s="44"/>
      <c r="G18" s="44"/>
      <c r="H18" s="44">
        <v>120</v>
      </c>
      <c r="I18" s="44"/>
      <c r="J18" s="44">
        <v>7</v>
      </c>
      <c r="K18" s="45"/>
      <c r="L18" s="45"/>
      <c r="M18" s="45">
        <v>120</v>
      </c>
      <c r="N18" s="45"/>
      <c r="O18" s="45">
        <v>8</v>
      </c>
      <c r="P18" s="46"/>
      <c r="Q18" s="46"/>
      <c r="R18" s="46">
        <v>90</v>
      </c>
      <c r="S18" s="46"/>
      <c r="T18" s="46">
        <v>5</v>
      </c>
      <c r="U18" s="47"/>
      <c r="V18" s="47"/>
      <c r="W18" s="47">
        <v>90</v>
      </c>
      <c r="X18" s="47"/>
      <c r="Y18" s="47">
        <v>6</v>
      </c>
      <c r="Z18" s="48"/>
      <c r="AA18" s="48"/>
      <c r="AB18" s="48">
        <v>120</v>
      </c>
      <c r="AC18" s="48"/>
      <c r="AD18" s="48">
        <v>10</v>
      </c>
      <c r="AE18" s="49"/>
      <c r="AF18" s="49"/>
      <c r="AG18" s="49"/>
      <c r="AH18" s="49"/>
      <c r="AI18" s="49"/>
      <c r="AJ18" s="43">
        <f t="shared" ref="AJ18" si="3">F18+G18+H18+I18+K18+L18+N18+M18+P18+Q18+R18+S18+U18+V18+W18+X18+Z18+AA18+AB18+AC18+AE18+AF18+AG18+AH18</f>
        <v>540</v>
      </c>
      <c r="AK18" s="8">
        <f>J18+O18+T18+Y18+AD18</f>
        <v>36</v>
      </c>
    </row>
    <row r="19" spans="1:37" ht="30" customHeight="1" x14ac:dyDescent="0.35">
      <c r="A19" s="143">
        <v>6</v>
      </c>
      <c r="B19" s="89" t="s">
        <v>81</v>
      </c>
      <c r="C19" s="36"/>
      <c r="D19" s="36" t="s">
        <v>80</v>
      </c>
      <c r="E19" s="36"/>
      <c r="F19" s="37"/>
      <c r="G19" s="37"/>
      <c r="H19" s="37"/>
      <c r="I19" s="37"/>
      <c r="J19" s="37"/>
      <c r="K19" s="38"/>
      <c r="L19" s="38"/>
      <c r="M19" s="38"/>
      <c r="N19" s="38"/>
      <c r="O19" s="38"/>
      <c r="P19" s="39"/>
      <c r="Q19" s="39"/>
      <c r="R19" s="39">
        <v>30</v>
      </c>
      <c r="S19" s="39"/>
      <c r="T19" s="39">
        <v>1</v>
      </c>
      <c r="U19" s="40"/>
      <c r="V19" s="40"/>
      <c r="W19" s="40">
        <v>30</v>
      </c>
      <c r="X19" s="40"/>
      <c r="Y19" s="40">
        <v>3</v>
      </c>
      <c r="Z19" s="41"/>
      <c r="AA19" s="41"/>
      <c r="AB19" s="41"/>
      <c r="AC19" s="41"/>
      <c r="AD19" s="41"/>
      <c r="AE19" s="42"/>
      <c r="AF19" s="42"/>
      <c r="AG19" s="42"/>
      <c r="AH19" s="42"/>
      <c r="AI19" s="42"/>
      <c r="AJ19" s="36">
        <v>60</v>
      </c>
      <c r="AK19" s="8">
        <f t="shared" ref="AK19:AK27" si="4">J19+O19+T19+Y19+AD19</f>
        <v>4</v>
      </c>
    </row>
    <row r="20" spans="1:37" ht="20.149999999999999" customHeight="1" x14ac:dyDescent="0.35">
      <c r="A20" s="106">
        <v>7</v>
      </c>
      <c r="B20" s="90" t="s">
        <v>52</v>
      </c>
      <c r="C20" s="36"/>
      <c r="D20" s="36">
        <v>4</v>
      </c>
      <c r="E20" s="20"/>
      <c r="F20" s="21"/>
      <c r="G20" s="22"/>
      <c r="H20" s="22"/>
      <c r="I20" s="22"/>
      <c r="J20" s="23"/>
      <c r="K20" s="24"/>
      <c r="L20" s="38"/>
      <c r="M20" s="38"/>
      <c r="N20" s="38"/>
      <c r="O20" s="38"/>
      <c r="P20" s="39"/>
      <c r="Q20" s="39"/>
      <c r="R20" s="39"/>
      <c r="S20" s="39"/>
      <c r="T20" s="39"/>
      <c r="U20" s="40"/>
      <c r="V20" s="40"/>
      <c r="W20" s="40">
        <v>30</v>
      </c>
      <c r="X20" s="40"/>
      <c r="Y20" s="40">
        <v>1</v>
      </c>
      <c r="Z20" s="41"/>
      <c r="AA20" s="41"/>
      <c r="AB20" s="41"/>
      <c r="AC20" s="41"/>
      <c r="AD20" s="41"/>
      <c r="AE20" s="42"/>
      <c r="AF20" s="42"/>
      <c r="AG20" s="42"/>
      <c r="AH20" s="42"/>
      <c r="AI20" s="42"/>
      <c r="AJ20" s="36">
        <v>30</v>
      </c>
      <c r="AK20" s="8">
        <f t="shared" si="4"/>
        <v>1</v>
      </c>
    </row>
    <row r="21" spans="1:37" ht="30" customHeight="1" x14ac:dyDescent="0.35">
      <c r="A21" s="106">
        <v>8</v>
      </c>
      <c r="B21" s="91" t="s">
        <v>82</v>
      </c>
      <c r="C21" s="36"/>
      <c r="D21" s="36">
        <v>5</v>
      </c>
      <c r="E21" s="36"/>
      <c r="F21" s="37"/>
      <c r="G21" s="37"/>
      <c r="H21" s="37"/>
      <c r="I21" s="37"/>
      <c r="J21" s="37"/>
      <c r="K21" s="38"/>
      <c r="L21" s="38"/>
      <c r="M21" s="38"/>
      <c r="N21" s="38"/>
      <c r="O21" s="38"/>
      <c r="P21" s="39"/>
      <c r="Q21" s="39"/>
      <c r="R21" s="39"/>
      <c r="S21" s="39"/>
      <c r="T21" s="39"/>
      <c r="U21" s="40"/>
      <c r="V21" s="40"/>
      <c r="W21" s="40"/>
      <c r="X21" s="40"/>
      <c r="Y21" s="40"/>
      <c r="Z21" s="41"/>
      <c r="AA21" s="41"/>
      <c r="AB21" s="41">
        <v>30</v>
      </c>
      <c r="AC21" s="41"/>
      <c r="AD21" s="41">
        <v>4</v>
      </c>
      <c r="AE21" s="42"/>
      <c r="AF21" s="42"/>
      <c r="AG21" s="42"/>
      <c r="AH21" s="42"/>
      <c r="AI21" s="42"/>
      <c r="AJ21" s="43">
        <v>30</v>
      </c>
      <c r="AK21" s="8">
        <f t="shared" si="4"/>
        <v>4</v>
      </c>
    </row>
    <row r="22" spans="1:37" ht="30" customHeight="1" x14ac:dyDescent="0.35">
      <c r="A22" s="106">
        <v>9</v>
      </c>
      <c r="B22" s="105" t="s">
        <v>72</v>
      </c>
      <c r="C22" s="43">
        <v>2</v>
      </c>
      <c r="D22" s="43">
        <v>1</v>
      </c>
      <c r="E22" s="43">
        <v>2</v>
      </c>
      <c r="F22" s="44"/>
      <c r="G22" s="44">
        <v>30</v>
      </c>
      <c r="H22" s="44"/>
      <c r="I22" s="44"/>
      <c r="J22" s="44">
        <v>2</v>
      </c>
      <c r="K22" s="45"/>
      <c r="L22" s="45">
        <v>30</v>
      </c>
      <c r="M22" s="45"/>
      <c r="N22" s="45"/>
      <c r="O22" s="45">
        <v>3</v>
      </c>
      <c r="P22" s="46"/>
      <c r="Q22" s="46"/>
      <c r="R22" s="46"/>
      <c r="S22" s="46"/>
      <c r="T22" s="46"/>
      <c r="U22" s="47"/>
      <c r="V22" s="47"/>
      <c r="W22" s="47"/>
      <c r="X22" s="47"/>
      <c r="Y22" s="47"/>
      <c r="Z22" s="48"/>
      <c r="AA22" s="48"/>
      <c r="AB22" s="48"/>
      <c r="AC22" s="48"/>
      <c r="AD22" s="48"/>
      <c r="AE22" s="49"/>
      <c r="AF22" s="49"/>
      <c r="AG22" s="49"/>
      <c r="AH22" s="49"/>
      <c r="AI22" s="49"/>
      <c r="AJ22" s="43">
        <v>60</v>
      </c>
      <c r="AK22" s="8">
        <v>5</v>
      </c>
    </row>
    <row r="23" spans="1:37" ht="20.149999999999999" customHeight="1" x14ac:dyDescent="0.35">
      <c r="A23" s="106">
        <v>10</v>
      </c>
      <c r="B23" s="105" t="s">
        <v>47</v>
      </c>
      <c r="C23" s="43"/>
      <c r="D23" s="43">
        <v>1</v>
      </c>
      <c r="E23" s="43"/>
      <c r="F23" s="44"/>
      <c r="G23" s="44">
        <v>30</v>
      </c>
      <c r="H23" s="44"/>
      <c r="I23" s="44"/>
      <c r="J23" s="44">
        <v>3</v>
      </c>
      <c r="K23" s="45"/>
      <c r="L23" s="45"/>
      <c r="M23" s="45"/>
      <c r="N23" s="45"/>
      <c r="O23" s="45"/>
      <c r="P23" s="46"/>
      <c r="Q23" s="46"/>
      <c r="R23" s="46"/>
      <c r="S23" s="46"/>
      <c r="T23" s="46"/>
      <c r="U23" s="47"/>
      <c r="V23" s="47"/>
      <c r="W23" s="47"/>
      <c r="X23" s="47"/>
      <c r="Y23" s="47"/>
      <c r="Z23" s="48"/>
      <c r="AA23" s="48"/>
      <c r="AB23" s="48"/>
      <c r="AC23" s="48"/>
      <c r="AD23" s="48"/>
      <c r="AE23" s="49"/>
      <c r="AF23" s="49"/>
      <c r="AG23" s="49"/>
      <c r="AH23" s="49"/>
      <c r="AI23" s="49"/>
      <c r="AJ23" s="43">
        <f>F23+G23+H23+I23+K23+L23+N23+M23+P23+Q23+R23+S23+U23+V23+W23+X23+Z23+AA23+AB23+AC23+AE23+AF23+AG23+AH23</f>
        <v>30</v>
      </c>
      <c r="AK23" s="8">
        <f t="shared" si="4"/>
        <v>3</v>
      </c>
    </row>
    <row r="24" spans="1:37" ht="20.149999999999999" customHeight="1" x14ac:dyDescent="0.35">
      <c r="A24" s="106">
        <v>11</v>
      </c>
      <c r="B24" s="105" t="s">
        <v>48</v>
      </c>
      <c r="C24" s="43">
        <v>5</v>
      </c>
      <c r="D24" s="43"/>
      <c r="E24" s="43">
        <v>5</v>
      </c>
      <c r="F24" s="44"/>
      <c r="G24" s="44"/>
      <c r="H24" s="44"/>
      <c r="I24" s="44"/>
      <c r="J24" s="44"/>
      <c r="K24" s="45"/>
      <c r="L24" s="45"/>
      <c r="M24" s="45"/>
      <c r="N24" s="45"/>
      <c r="O24" s="45"/>
      <c r="P24" s="46"/>
      <c r="Q24" s="46"/>
      <c r="R24" s="46"/>
      <c r="S24" s="46"/>
      <c r="T24" s="46"/>
      <c r="U24" s="47"/>
      <c r="V24" s="47"/>
      <c r="W24" s="47"/>
      <c r="X24" s="47"/>
      <c r="Y24" s="47"/>
      <c r="Z24" s="48"/>
      <c r="AA24" s="48"/>
      <c r="AB24" s="48">
        <v>30</v>
      </c>
      <c r="AC24" s="48"/>
      <c r="AD24" s="48">
        <v>3</v>
      </c>
      <c r="AE24" s="49"/>
      <c r="AF24" s="49"/>
      <c r="AG24" s="49"/>
      <c r="AH24" s="49"/>
      <c r="AI24" s="49"/>
      <c r="AJ24" s="43">
        <v>30</v>
      </c>
      <c r="AK24" s="8">
        <f t="shared" si="4"/>
        <v>3</v>
      </c>
    </row>
    <row r="25" spans="1:37" ht="20.149999999999999" customHeight="1" x14ac:dyDescent="0.35">
      <c r="A25" s="106">
        <v>12</v>
      </c>
      <c r="B25" s="144" t="s">
        <v>50</v>
      </c>
      <c r="C25" s="43"/>
      <c r="D25" s="43">
        <v>1</v>
      </c>
      <c r="E25" s="43"/>
      <c r="F25" s="18"/>
      <c r="G25" s="18">
        <v>30</v>
      </c>
      <c r="H25" s="18"/>
      <c r="I25" s="18"/>
      <c r="J25" s="18">
        <v>3</v>
      </c>
      <c r="K25" s="14"/>
      <c r="L25" s="14"/>
      <c r="M25" s="14"/>
      <c r="N25" s="14"/>
      <c r="O25" s="14"/>
      <c r="P25" s="53"/>
      <c r="Q25" s="53"/>
      <c r="R25" s="53"/>
      <c r="S25" s="53"/>
      <c r="T25" s="53"/>
      <c r="U25" s="12"/>
      <c r="V25" s="12"/>
      <c r="W25" s="12"/>
      <c r="X25" s="12"/>
      <c r="Y25" s="12"/>
      <c r="Z25" s="55"/>
      <c r="AA25" s="55"/>
      <c r="AB25" s="55"/>
      <c r="AC25" s="55"/>
      <c r="AD25" s="55"/>
      <c r="AE25" s="56"/>
      <c r="AF25" s="56"/>
      <c r="AG25" s="56"/>
      <c r="AH25" s="56"/>
      <c r="AI25" s="56"/>
      <c r="AJ25" s="43">
        <v>30</v>
      </c>
      <c r="AK25" s="8">
        <f t="shared" si="4"/>
        <v>3</v>
      </c>
    </row>
    <row r="26" spans="1:37" ht="20.149999999999999" customHeight="1" x14ac:dyDescent="0.35">
      <c r="A26" s="215">
        <v>13</v>
      </c>
      <c r="B26" s="222" t="s">
        <v>46</v>
      </c>
      <c r="C26" s="19">
        <v>3</v>
      </c>
      <c r="D26" s="43"/>
      <c r="E26" s="19">
        <v>3</v>
      </c>
      <c r="F26" s="18"/>
      <c r="G26" s="18"/>
      <c r="H26" s="18"/>
      <c r="I26" s="18"/>
      <c r="J26" s="18"/>
      <c r="K26" s="14"/>
      <c r="L26" s="14"/>
      <c r="M26" s="14"/>
      <c r="N26" s="14"/>
      <c r="O26" s="14"/>
      <c r="P26" s="25">
        <v>30</v>
      </c>
      <c r="Q26" s="53"/>
      <c r="R26" s="25"/>
      <c r="S26" s="53"/>
      <c r="T26" s="25">
        <v>3</v>
      </c>
      <c r="U26" s="12"/>
      <c r="V26" s="12"/>
      <c r="W26" s="12"/>
      <c r="X26" s="12"/>
      <c r="Y26" s="12"/>
      <c r="Z26" s="26"/>
      <c r="AA26" s="55"/>
      <c r="AB26" s="26"/>
      <c r="AC26" s="55"/>
      <c r="AD26" s="26"/>
      <c r="AE26" s="56"/>
      <c r="AF26" s="27"/>
      <c r="AG26" s="56"/>
      <c r="AH26" s="27"/>
      <c r="AI26" s="56"/>
      <c r="AJ26" s="19">
        <v>30</v>
      </c>
      <c r="AK26" s="8">
        <f t="shared" si="4"/>
        <v>3</v>
      </c>
    </row>
    <row r="27" spans="1:37" ht="20.149999999999999" customHeight="1" x14ac:dyDescent="0.35">
      <c r="A27" s="216"/>
      <c r="B27" s="223"/>
      <c r="C27" s="28"/>
      <c r="D27" s="29" t="s">
        <v>88</v>
      </c>
      <c r="E27" s="110"/>
      <c r="F27" s="18"/>
      <c r="G27" s="18"/>
      <c r="H27" s="18"/>
      <c r="I27" s="18"/>
      <c r="J27" s="18"/>
      <c r="K27" s="14"/>
      <c r="L27" s="14"/>
      <c r="M27" s="14">
        <v>30</v>
      </c>
      <c r="N27" s="14"/>
      <c r="O27" s="14">
        <v>3</v>
      </c>
      <c r="P27" s="15"/>
      <c r="Q27" s="30"/>
      <c r="R27" s="15">
        <v>30</v>
      </c>
      <c r="S27" s="30"/>
      <c r="T27" s="15">
        <v>2</v>
      </c>
      <c r="U27" s="12"/>
      <c r="V27" s="12"/>
      <c r="W27" s="12"/>
      <c r="X27" s="12"/>
      <c r="Y27" s="12"/>
      <c r="Z27" s="16"/>
      <c r="AA27" s="31"/>
      <c r="AB27" s="16"/>
      <c r="AC27" s="31"/>
      <c r="AD27" s="16"/>
      <c r="AE27" s="32"/>
      <c r="AF27" s="17"/>
      <c r="AG27" s="32"/>
      <c r="AH27" s="17"/>
      <c r="AI27" s="32"/>
      <c r="AJ27" s="145">
        <v>60</v>
      </c>
      <c r="AK27" s="8">
        <f t="shared" si="4"/>
        <v>5</v>
      </c>
    </row>
    <row r="28" spans="1:37" ht="20.149999999999999" customHeight="1" x14ac:dyDescent="0.35">
      <c r="A28" s="244" t="s">
        <v>32</v>
      </c>
      <c r="B28" s="245"/>
      <c r="C28" s="245"/>
      <c r="D28" s="245"/>
      <c r="E28" s="246"/>
      <c r="F28" s="81">
        <f t="shared" ref="F28:AK28" si="5">SUM(F18:F27)</f>
        <v>0</v>
      </c>
      <c r="G28" s="81">
        <f t="shared" si="5"/>
        <v>90</v>
      </c>
      <c r="H28" s="81">
        <f t="shared" si="5"/>
        <v>120</v>
      </c>
      <c r="I28" s="81">
        <f t="shared" si="5"/>
        <v>0</v>
      </c>
      <c r="J28" s="81">
        <f t="shared" si="5"/>
        <v>15</v>
      </c>
      <c r="K28" s="81">
        <f t="shared" si="5"/>
        <v>0</v>
      </c>
      <c r="L28" s="81">
        <f t="shared" si="5"/>
        <v>30</v>
      </c>
      <c r="M28" s="81">
        <f t="shared" si="5"/>
        <v>150</v>
      </c>
      <c r="N28" s="81">
        <f t="shared" si="5"/>
        <v>0</v>
      </c>
      <c r="O28" s="81">
        <f t="shared" si="5"/>
        <v>14</v>
      </c>
      <c r="P28" s="81">
        <f t="shared" si="5"/>
        <v>30</v>
      </c>
      <c r="Q28" s="81">
        <f t="shared" si="5"/>
        <v>0</v>
      </c>
      <c r="R28" s="81">
        <f t="shared" si="5"/>
        <v>150</v>
      </c>
      <c r="S28" s="81">
        <f t="shared" si="5"/>
        <v>0</v>
      </c>
      <c r="T28" s="81">
        <f t="shared" si="5"/>
        <v>11</v>
      </c>
      <c r="U28" s="81">
        <f t="shared" si="5"/>
        <v>0</v>
      </c>
      <c r="V28" s="81">
        <f t="shared" si="5"/>
        <v>0</v>
      </c>
      <c r="W28" s="81">
        <f t="shared" si="5"/>
        <v>150</v>
      </c>
      <c r="X28" s="81">
        <f t="shared" si="5"/>
        <v>0</v>
      </c>
      <c r="Y28" s="81">
        <f t="shared" si="5"/>
        <v>10</v>
      </c>
      <c r="Z28" s="81">
        <f t="shared" si="5"/>
        <v>0</v>
      </c>
      <c r="AA28" s="81">
        <f t="shared" si="5"/>
        <v>0</v>
      </c>
      <c r="AB28" s="81">
        <f t="shared" si="5"/>
        <v>180</v>
      </c>
      <c r="AC28" s="81">
        <f t="shared" si="5"/>
        <v>0</v>
      </c>
      <c r="AD28" s="81">
        <f t="shared" si="5"/>
        <v>17</v>
      </c>
      <c r="AE28" s="81">
        <f t="shared" si="5"/>
        <v>0</v>
      </c>
      <c r="AF28" s="81">
        <f t="shared" si="5"/>
        <v>0</v>
      </c>
      <c r="AG28" s="81">
        <f t="shared" si="5"/>
        <v>0</v>
      </c>
      <c r="AH28" s="81">
        <f t="shared" si="5"/>
        <v>0</v>
      </c>
      <c r="AI28" s="81">
        <f t="shared" si="5"/>
        <v>0</v>
      </c>
      <c r="AJ28" s="81">
        <f t="shared" si="5"/>
        <v>900</v>
      </c>
      <c r="AK28" s="74">
        <f t="shared" si="5"/>
        <v>67</v>
      </c>
    </row>
    <row r="29" spans="1:37" ht="20.149999999999999" customHeight="1" x14ac:dyDescent="0.35">
      <c r="A29" s="264" t="s">
        <v>68</v>
      </c>
      <c r="B29" s="265"/>
      <c r="C29" s="265"/>
      <c r="D29" s="265"/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65"/>
      <c r="P29" s="265"/>
      <c r="Q29" s="265"/>
      <c r="R29" s="265"/>
      <c r="S29" s="265"/>
      <c r="T29" s="265"/>
      <c r="U29" s="265"/>
      <c r="V29" s="265"/>
      <c r="W29" s="265"/>
      <c r="X29" s="265"/>
      <c r="Y29" s="265"/>
      <c r="Z29" s="265"/>
      <c r="AA29" s="265"/>
      <c r="AB29" s="265"/>
      <c r="AC29" s="265"/>
      <c r="AD29" s="265"/>
      <c r="AE29" s="265"/>
      <c r="AF29" s="265"/>
      <c r="AG29" s="265"/>
      <c r="AH29" s="265"/>
      <c r="AI29" s="265"/>
      <c r="AJ29" s="265"/>
      <c r="AK29" s="266"/>
    </row>
    <row r="30" spans="1:37" ht="20.149999999999999" customHeight="1" x14ac:dyDescent="0.35">
      <c r="A30" s="146">
        <v>14</v>
      </c>
      <c r="B30" s="33" t="s">
        <v>67</v>
      </c>
      <c r="C30" s="110"/>
      <c r="D30" s="110">
        <v>1</v>
      </c>
      <c r="E30" s="110"/>
      <c r="F30" s="18">
        <v>30</v>
      </c>
      <c r="G30" s="18"/>
      <c r="H30" s="18"/>
      <c r="I30" s="18"/>
      <c r="J30" s="18">
        <v>2</v>
      </c>
      <c r="K30" s="14"/>
      <c r="L30" s="14"/>
      <c r="M30" s="14"/>
      <c r="N30" s="14"/>
      <c r="O30" s="14"/>
      <c r="P30" s="15"/>
      <c r="Q30" s="15"/>
      <c r="R30" s="15"/>
      <c r="S30" s="34"/>
      <c r="T30" s="15"/>
      <c r="U30" s="12"/>
      <c r="V30" s="12"/>
      <c r="W30" s="12"/>
      <c r="X30" s="12"/>
      <c r="Y30" s="12"/>
      <c r="Z30" s="16"/>
      <c r="AA30" s="16"/>
      <c r="AB30" s="16"/>
      <c r="AC30" s="16"/>
      <c r="AD30" s="16"/>
      <c r="AE30" s="17"/>
      <c r="AF30" s="17"/>
      <c r="AG30" s="17"/>
      <c r="AH30" s="17"/>
      <c r="AI30" s="17"/>
      <c r="AJ30" s="110">
        <v>30</v>
      </c>
      <c r="AK30" s="147">
        <f t="shared" ref="AK30:AK32" si="6">J30+O30+T30+Y30+AD30+AI30</f>
        <v>2</v>
      </c>
    </row>
    <row r="31" spans="1:37" ht="20.149999999999999" customHeight="1" x14ac:dyDescent="0.35">
      <c r="A31" s="146">
        <v>15</v>
      </c>
      <c r="B31" s="33" t="s">
        <v>34</v>
      </c>
      <c r="C31" s="110">
        <v>4</v>
      </c>
      <c r="D31" s="110"/>
      <c r="E31" s="110"/>
      <c r="F31" s="18"/>
      <c r="G31" s="18"/>
      <c r="H31" s="18"/>
      <c r="I31" s="18"/>
      <c r="J31" s="18"/>
      <c r="K31" s="14"/>
      <c r="L31" s="14"/>
      <c r="M31" s="14"/>
      <c r="N31" s="14"/>
      <c r="O31" s="14"/>
      <c r="P31" s="15"/>
      <c r="Q31" s="15"/>
      <c r="R31" s="15"/>
      <c r="S31" s="34"/>
      <c r="T31" s="15"/>
      <c r="U31" s="12"/>
      <c r="V31" s="12">
        <v>30</v>
      </c>
      <c r="W31" s="12"/>
      <c r="X31" s="12"/>
      <c r="Y31" s="12">
        <v>2</v>
      </c>
      <c r="Z31" s="16"/>
      <c r="AA31" s="16"/>
      <c r="AB31" s="16"/>
      <c r="AC31" s="16"/>
      <c r="AD31" s="16"/>
      <c r="AE31" s="17"/>
      <c r="AF31" s="17"/>
      <c r="AG31" s="17"/>
      <c r="AH31" s="17"/>
      <c r="AI31" s="17"/>
      <c r="AJ31" s="110">
        <v>30</v>
      </c>
      <c r="AK31" s="147">
        <f t="shared" si="6"/>
        <v>2</v>
      </c>
    </row>
    <row r="32" spans="1:37" ht="20.149999999999999" customHeight="1" x14ac:dyDescent="0.35">
      <c r="A32" s="146">
        <v>16</v>
      </c>
      <c r="B32" s="33" t="s">
        <v>35</v>
      </c>
      <c r="C32" s="110">
        <v>5</v>
      </c>
      <c r="D32" s="110"/>
      <c r="E32" s="110"/>
      <c r="F32" s="18"/>
      <c r="G32" s="18"/>
      <c r="H32" s="18"/>
      <c r="I32" s="18"/>
      <c r="J32" s="18"/>
      <c r="K32" s="14"/>
      <c r="L32" s="14"/>
      <c r="M32" s="14"/>
      <c r="N32" s="14"/>
      <c r="O32" s="14"/>
      <c r="P32" s="15"/>
      <c r="Q32" s="15"/>
      <c r="R32" s="15"/>
      <c r="S32" s="15"/>
      <c r="T32" s="15"/>
      <c r="U32" s="12"/>
      <c r="V32" s="12"/>
      <c r="W32" s="12"/>
      <c r="X32" s="12"/>
      <c r="Y32" s="12"/>
      <c r="Z32" s="16">
        <v>30</v>
      </c>
      <c r="AA32" s="16"/>
      <c r="AB32" s="16"/>
      <c r="AC32" s="16"/>
      <c r="AD32" s="16">
        <v>2</v>
      </c>
      <c r="AE32" s="17"/>
      <c r="AF32" s="17"/>
      <c r="AG32" s="17"/>
      <c r="AH32" s="17"/>
      <c r="AI32" s="17"/>
      <c r="AJ32" s="110">
        <v>30</v>
      </c>
      <c r="AK32" s="147">
        <f t="shared" si="6"/>
        <v>2</v>
      </c>
    </row>
    <row r="33" spans="1:38" ht="20.149999999999999" customHeight="1" x14ac:dyDescent="0.35">
      <c r="A33" s="244" t="s">
        <v>31</v>
      </c>
      <c r="B33" s="245"/>
      <c r="C33" s="245"/>
      <c r="D33" s="245"/>
      <c r="E33" s="246"/>
      <c r="F33" s="81">
        <f t="shared" ref="F33:AK33" si="7">SUM(F30:F32)</f>
        <v>30</v>
      </c>
      <c r="G33" s="81">
        <f t="shared" si="7"/>
        <v>0</v>
      </c>
      <c r="H33" s="81">
        <f t="shared" si="7"/>
        <v>0</v>
      </c>
      <c r="I33" s="81">
        <f t="shared" si="7"/>
        <v>0</v>
      </c>
      <c r="J33" s="81">
        <f t="shared" si="7"/>
        <v>2</v>
      </c>
      <c r="K33" s="81">
        <f t="shared" si="7"/>
        <v>0</v>
      </c>
      <c r="L33" s="81">
        <f t="shared" si="7"/>
        <v>0</v>
      </c>
      <c r="M33" s="81">
        <f t="shared" si="7"/>
        <v>0</v>
      </c>
      <c r="N33" s="81">
        <f t="shared" si="7"/>
        <v>0</v>
      </c>
      <c r="O33" s="81">
        <f t="shared" si="7"/>
        <v>0</v>
      </c>
      <c r="P33" s="81">
        <f t="shared" si="7"/>
        <v>0</v>
      </c>
      <c r="Q33" s="81">
        <f t="shared" si="7"/>
        <v>0</v>
      </c>
      <c r="R33" s="81">
        <f t="shared" si="7"/>
        <v>0</v>
      </c>
      <c r="S33" s="81">
        <f t="shared" si="7"/>
        <v>0</v>
      </c>
      <c r="T33" s="81">
        <f t="shared" si="7"/>
        <v>0</v>
      </c>
      <c r="U33" s="81">
        <f t="shared" si="7"/>
        <v>0</v>
      </c>
      <c r="V33" s="81">
        <f t="shared" si="7"/>
        <v>30</v>
      </c>
      <c r="W33" s="81">
        <f t="shared" si="7"/>
        <v>0</v>
      </c>
      <c r="X33" s="81">
        <f t="shared" si="7"/>
        <v>0</v>
      </c>
      <c r="Y33" s="81">
        <f t="shared" si="7"/>
        <v>2</v>
      </c>
      <c r="Z33" s="81">
        <f t="shared" si="7"/>
        <v>30</v>
      </c>
      <c r="AA33" s="81">
        <f t="shared" si="7"/>
        <v>0</v>
      </c>
      <c r="AB33" s="81">
        <f t="shared" si="7"/>
        <v>0</v>
      </c>
      <c r="AC33" s="81">
        <f t="shared" si="7"/>
        <v>0</v>
      </c>
      <c r="AD33" s="81">
        <f t="shared" si="7"/>
        <v>2</v>
      </c>
      <c r="AE33" s="81">
        <f t="shared" si="7"/>
        <v>0</v>
      </c>
      <c r="AF33" s="81">
        <f t="shared" si="7"/>
        <v>0</v>
      </c>
      <c r="AG33" s="81">
        <f t="shared" si="7"/>
        <v>0</v>
      </c>
      <c r="AH33" s="81">
        <f t="shared" si="7"/>
        <v>0</v>
      </c>
      <c r="AI33" s="81">
        <f t="shared" si="7"/>
        <v>0</v>
      </c>
      <c r="AJ33" s="81">
        <f t="shared" si="7"/>
        <v>90</v>
      </c>
      <c r="AK33" s="74">
        <f t="shared" si="7"/>
        <v>6</v>
      </c>
    </row>
    <row r="34" spans="1:38" ht="20.149999999999999" customHeight="1" x14ac:dyDescent="0.35">
      <c r="A34" s="253" t="s">
        <v>99</v>
      </c>
      <c r="B34" s="254"/>
      <c r="C34" s="254"/>
      <c r="D34" s="254"/>
      <c r="E34" s="255"/>
      <c r="F34" s="76">
        <f t="shared" ref="F34:AK34" si="8">SUM(F16,F28,F33)</f>
        <v>30</v>
      </c>
      <c r="G34" s="76">
        <f t="shared" si="8"/>
        <v>90</v>
      </c>
      <c r="H34" s="76">
        <f t="shared" si="8"/>
        <v>120</v>
      </c>
      <c r="I34" s="76">
        <f t="shared" si="8"/>
        <v>0</v>
      </c>
      <c r="J34" s="76">
        <f t="shared" si="8"/>
        <v>17</v>
      </c>
      <c r="K34" s="76">
        <f t="shared" si="8"/>
        <v>0</v>
      </c>
      <c r="L34" s="76">
        <f t="shared" si="8"/>
        <v>30</v>
      </c>
      <c r="M34" s="76">
        <f t="shared" si="8"/>
        <v>210</v>
      </c>
      <c r="N34" s="76">
        <f t="shared" si="8"/>
        <v>0</v>
      </c>
      <c r="O34" s="76">
        <f t="shared" si="8"/>
        <v>18</v>
      </c>
      <c r="P34" s="76">
        <f t="shared" si="8"/>
        <v>30</v>
      </c>
      <c r="Q34" s="76">
        <f t="shared" si="8"/>
        <v>0</v>
      </c>
      <c r="R34" s="76">
        <f t="shared" si="8"/>
        <v>240</v>
      </c>
      <c r="S34" s="76">
        <f t="shared" si="8"/>
        <v>0</v>
      </c>
      <c r="T34" s="76">
        <f t="shared" si="8"/>
        <v>15</v>
      </c>
      <c r="U34" s="76">
        <f t="shared" si="8"/>
        <v>0</v>
      </c>
      <c r="V34" s="76">
        <f t="shared" si="8"/>
        <v>30</v>
      </c>
      <c r="W34" s="76">
        <f t="shared" si="8"/>
        <v>180</v>
      </c>
      <c r="X34" s="76">
        <f t="shared" si="8"/>
        <v>0</v>
      </c>
      <c r="Y34" s="76">
        <f t="shared" si="8"/>
        <v>12</v>
      </c>
      <c r="Z34" s="76">
        <f t="shared" si="8"/>
        <v>30</v>
      </c>
      <c r="AA34" s="76">
        <f t="shared" si="8"/>
        <v>0</v>
      </c>
      <c r="AB34" s="76">
        <f t="shared" si="8"/>
        <v>180</v>
      </c>
      <c r="AC34" s="76">
        <f t="shared" si="8"/>
        <v>30</v>
      </c>
      <c r="AD34" s="76">
        <f t="shared" si="8"/>
        <v>22</v>
      </c>
      <c r="AE34" s="76">
        <f t="shared" si="8"/>
        <v>30</v>
      </c>
      <c r="AF34" s="76">
        <f t="shared" si="8"/>
        <v>0</v>
      </c>
      <c r="AG34" s="76">
        <f t="shared" si="8"/>
        <v>0</v>
      </c>
      <c r="AH34" s="76">
        <f t="shared" si="8"/>
        <v>30</v>
      </c>
      <c r="AI34" s="76">
        <f t="shared" si="8"/>
        <v>14</v>
      </c>
      <c r="AJ34" s="76">
        <f t="shared" si="8"/>
        <v>1260</v>
      </c>
      <c r="AK34" s="148">
        <f t="shared" si="8"/>
        <v>98</v>
      </c>
    </row>
    <row r="35" spans="1:38" ht="20.149999999999999" customHeight="1" x14ac:dyDescent="0.35">
      <c r="A35" s="250" t="s">
        <v>103</v>
      </c>
      <c r="B35" s="251"/>
      <c r="C35" s="251"/>
      <c r="D35" s="251"/>
      <c r="E35" s="251"/>
      <c r="F35" s="251"/>
      <c r="G35" s="251"/>
      <c r="H35" s="251"/>
      <c r="I35" s="251"/>
      <c r="J35" s="251"/>
      <c r="K35" s="251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1"/>
      <c r="Z35" s="251"/>
      <c r="AA35" s="251"/>
      <c r="AB35" s="251"/>
      <c r="AC35" s="251"/>
      <c r="AD35" s="251"/>
      <c r="AE35" s="251"/>
      <c r="AF35" s="251"/>
      <c r="AG35" s="251"/>
      <c r="AH35" s="251"/>
      <c r="AI35" s="251"/>
      <c r="AJ35" s="251"/>
      <c r="AK35" s="252"/>
    </row>
    <row r="36" spans="1:38" s="79" customFormat="1" ht="30" customHeight="1" x14ac:dyDescent="0.35">
      <c r="A36" s="106">
        <v>17</v>
      </c>
      <c r="B36" s="149" t="s">
        <v>51</v>
      </c>
      <c r="C36" s="50"/>
      <c r="D36" s="43">
        <v>2</v>
      </c>
      <c r="E36" s="43"/>
      <c r="F36" s="51"/>
      <c r="G36" s="51"/>
      <c r="H36" s="51"/>
      <c r="I36" s="51"/>
      <c r="J36" s="51"/>
      <c r="K36" s="52"/>
      <c r="L36" s="52"/>
      <c r="M36" s="52">
        <v>30</v>
      </c>
      <c r="N36" s="52"/>
      <c r="O36" s="52">
        <v>2</v>
      </c>
      <c r="P36" s="53"/>
      <c r="Q36" s="53"/>
      <c r="R36" s="53"/>
      <c r="S36" s="53"/>
      <c r="T36" s="53"/>
      <c r="U36" s="12"/>
      <c r="V36" s="12"/>
      <c r="W36" s="12"/>
      <c r="X36" s="12"/>
      <c r="Y36" s="12"/>
      <c r="Z36" s="55"/>
      <c r="AA36" s="55"/>
      <c r="AB36" s="55"/>
      <c r="AC36" s="55"/>
      <c r="AD36" s="55"/>
      <c r="AE36" s="56"/>
      <c r="AF36" s="56"/>
      <c r="AG36" s="56"/>
      <c r="AH36" s="56"/>
      <c r="AI36" s="98"/>
      <c r="AJ36" s="43">
        <f>F36+G36+H36+I36+K36+L36+N36+M36+P36+Q36+R36+S36+U36+V36+W36+X36+Z36+AA36+AB36+AC36+AE36+AF36+AG36+AH36</f>
        <v>30</v>
      </c>
      <c r="AK36" s="8">
        <f t="shared" ref="AK36" si="9">J36+O36+T36+Y36+AD36+AI36</f>
        <v>2</v>
      </c>
      <c r="AL36" s="139"/>
    </row>
    <row r="37" spans="1:38" s="79" customFormat="1" ht="30" customHeight="1" x14ac:dyDescent="0.35">
      <c r="A37" s="256">
        <v>18</v>
      </c>
      <c r="B37" s="197" t="s">
        <v>54</v>
      </c>
      <c r="C37" s="43"/>
      <c r="D37" s="43"/>
      <c r="E37" s="43" t="s">
        <v>91</v>
      </c>
      <c r="F37" s="44">
        <v>15</v>
      </c>
      <c r="G37" s="44"/>
      <c r="H37" s="44"/>
      <c r="I37" s="44"/>
      <c r="J37" s="44">
        <v>1</v>
      </c>
      <c r="K37" s="45">
        <v>15</v>
      </c>
      <c r="L37" s="45"/>
      <c r="M37" s="45"/>
      <c r="N37" s="45"/>
      <c r="O37" s="45">
        <v>1</v>
      </c>
      <c r="P37" s="46">
        <v>15</v>
      </c>
      <c r="Q37" s="46"/>
      <c r="R37" s="46"/>
      <c r="S37" s="46"/>
      <c r="T37" s="46">
        <v>1</v>
      </c>
      <c r="U37" s="47">
        <v>15</v>
      </c>
      <c r="V37" s="47"/>
      <c r="W37" s="47"/>
      <c r="X37" s="47"/>
      <c r="Y37" s="47">
        <v>1</v>
      </c>
      <c r="Z37" s="48"/>
      <c r="AA37" s="48"/>
      <c r="AB37" s="48"/>
      <c r="AC37" s="48"/>
      <c r="AD37" s="48"/>
      <c r="AE37" s="49"/>
      <c r="AF37" s="49"/>
      <c r="AG37" s="49"/>
      <c r="AH37" s="49"/>
      <c r="AI37" s="99"/>
      <c r="AJ37" s="43">
        <f t="shared" ref="AJ37:AJ38" si="10">F37+G37+H37+I37+K37+L37+N37+M37+P37+Q37+R37+S37+U37+V37+W37+X37+Z37+AA37+AB37+AC37+AE37+AF37+AG37+AH37</f>
        <v>60</v>
      </c>
      <c r="AK37" s="8">
        <f t="shared" ref="AK37:AK39" si="11">J37+O37+T37+Y37+AD37+AI37</f>
        <v>4</v>
      </c>
      <c r="AL37" s="139"/>
    </row>
    <row r="38" spans="1:38" s="79" customFormat="1" ht="30" customHeight="1" x14ac:dyDescent="0.35">
      <c r="A38" s="257"/>
      <c r="B38" s="197"/>
      <c r="C38" s="43"/>
      <c r="D38" s="43" t="s">
        <v>91</v>
      </c>
      <c r="E38" s="43"/>
      <c r="F38" s="44"/>
      <c r="G38" s="44"/>
      <c r="H38" s="44">
        <v>30</v>
      </c>
      <c r="I38" s="44"/>
      <c r="J38" s="44">
        <v>2</v>
      </c>
      <c r="K38" s="45"/>
      <c r="L38" s="45"/>
      <c r="M38" s="45">
        <v>30</v>
      </c>
      <c r="N38" s="45"/>
      <c r="O38" s="45">
        <v>2</v>
      </c>
      <c r="P38" s="46"/>
      <c r="Q38" s="46"/>
      <c r="R38" s="46">
        <v>30</v>
      </c>
      <c r="S38" s="46"/>
      <c r="T38" s="46">
        <v>2</v>
      </c>
      <c r="U38" s="47"/>
      <c r="V38" s="47"/>
      <c r="W38" s="47">
        <v>30</v>
      </c>
      <c r="X38" s="47"/>
      <c r="Y38" s="47">
        <v>2</v>
      </c>
      <c r="Z38" s="48"/>
      <c r="AA38" s="48"/>
      <c r="AB38" s="48"/>
      <c r="AC38" s="48"/>
      <c r="AD38" s="48"/>
      <c r="AE38" s="49"/>
      <c r="AF38" s="49"/>
      <c r="AG38" s="49"/>
      <c r="AH38" s="49"/>
      <c r="AI38" s="99"/>
      <c r="AJ38" s="43">
        <f t="shared" si="10"/>
        <v>120</v>
      </c>
      <c r="AK38" s="8">
        <f t="shared" si="11"/>
        <v>8</v>
      </c>
      <c r="AL38" s="139"/>
    </row>
    <row r="39" spans="1:38" s="79" customFormat="1" ht="20.149999999999999" customHeight="1" x14ac:dyDescent="0.35">
      <c r="A39" s="106">
        <v>19</v>
      </c>
      <c r="B39" s="90" t="s">
        <v>41</v>
      </c>
      <c r="C39" s="36"/>
      <c r="D39" s="36" t="s">
        <v>80</v>
      </c>
      <c r="E39" s="36"/>
      <c r="F39" s="37"/>
      <c r="G39" s="37"/>
      <c r="H39" s="37"/>
      <c r="I39" s="37"/>
      <c r="J39" s="37"/>
      <c r="K39" s="38"/>
      <c r="L39" s="38"/>
      <c r="M39" s="38"/>
      <c r="N39" s="38"/>
      <c r="O39" s="38"/>
      <c r="P39" s="39">
        <v>15</v>
      </c>
      <c r="Q39" s="39"/>
      <c r="R39" s="39"/>
      <c r="S39" s="39"/>
      <c r="T39" s="39">
        <v>1</v>
      </c>
      <c r="U39" s="40">
        <v>15</v>
      </c>
      <c r="V39" s="40"/>
      <c r="W39" s="40"/>
      <c r="X39" s="40"/>
      <c r="Y39" s="40">
        <v>1</v>
      </c>
      <c r="Z39" s="41"/>
      <c r="AA39" s="41"/>
      <c r="AB39" s="41"/>
      <c r="AC39" s="41"/>
      <c r="AD39" s="41"/>
      <c r="AE39" s="42"/>
      <c r="AF39" s="42"/>
      <c r="AG39" s="42"/>
      <c r="AH39" s="42"/>
      <c r="AI39" s="100"/>
      <c r="AJ39" s="43">
        <v>30</v>
      </c>
      <c r="AK39" s="8">
        <f t="shared" si="11"/>
        <v>2</v>
      </c>
      <c r="AL39" s="139"/>
    </row>
    <row r="40" spans="1:38" s="79" customFormat="1" ht="20.149999999999999" customHeight="1" x14ac:dyDescent="0.35">
      <c r="A40" s="150">
        <v>20</v>
      </c>
      <c r="B40" s="88" t="s">
        <v>55</v>
      </c>
      <c r="C40" s="50"/>
      <c r="D40" s="43">
        <v>3</v>
      </c>
      <c r="E40" s="43"/>
      <c r="F40" s="51"/>
      <c r="G40" s="51"/>
      <c r="H40" s="51"/>
      <c r="I40" s="51"/>
      <c r="J40" s="51"/>
      <c r="K40" s="52"/>
      <c r="L40" s="52"/>
      <c r="M40" s="52"/>
      <c r="N40" s="52"/>
      <c r="O40" s="52"/>
      <c r="P40" s="53"/>
      <c r="Q40" s="53"/>
      <c r="R40" s="53"/>
      <c r="S40" s="53"/>
      <c r="T40" s="53">
        <v>2</v>
      </c>
      <c r="U40" s="80"/>
      <c r="V40" s="80"/>
      <c r="W40" s="80"/>
      <c r="X40" s="80"/>
      <c r="Y40" s="80"/>
      <c r="Z40" s="55"/>
      <c r="AA40" s="55"/>
      <c r="AB40" s="55"/>
      <c r="AC40" s="55"/>
      <c r="AD40" s="55"/>
      <c r="AE40" s="56"/>
      <c r="AF40" s="56"/>
      <c r="AG40" s="56"/>
      <c r="AH40" s="56"/>
      <c r="AI40" s="98"/>
      <c r="AJ40" s="43">
        <f t="shared" ref="AJ40:AJ46" si="12">SUM(F40:I40,K40:N40,P40:S40,U40:X40,Z40:AC40,AE40:AH40)</f>
        <v>0</v>
      </c>
      <c r="AK40" s="8">
        <f t="shared" ref="AK40:AK46" si="13">SUM(J40,O40,T40,Y40,AD40,AI40)</f>
        <v>2</v>
      </c>
      <c r="AL40" s="140"/>
    </row>
    <row r="41" spans="1:38" s="79" customFormat="1" ht="30" customHeight="1" x14ac:dyDescent="0.35">
      <c r="A41" s="150">
        <v>21</v>
      </c>
      <c r="B41" s="78" t="s">
        <v>44</v>
      </c>
      <c r="C41" s="50"/>
      <c r="D41" s="142" t="s">
        <v>92</v>
      </c>
      <c r="E41" s="43"/>
      <c r="F41" s="51"/>
      <c r="G41" s="51"/>
      <c r="H41" s="51">
        <v>15</v>
      </c>
      <c r="I41" s="51"/>
      <c r="J41" s="51">
        <v>2</v>
      </c>
      <c r="K41" s="52"/>
      <c r="L41" s="52"/>
      <c r="M41" s="52">
        <v>15</v>
      </c>
      <c r="N41" s="52"/>
      <c r="O41" s="52">
        <v>1</v>
      </c>
      <c r="P41" s="53"/>
      <c r="Q41" s="53"/>
      <c r="R41" s="53"/>
      <c r="S41" s="53"/>
      <c r="T41" s="53"/>
      <c r="U41" s="80"/>
      <c r="V41" s="80"/>
      <c r="W41" s="80"/>
      <c r="X41" s="80"/>
      <c r="Y41" s="80"/>
      <c r="Z41" s="55"/>
      <c r="AA41" s="55">
        <v>30</v>
      </c>
      <c r="AB41" s="55"/>
      <c r="AC41" s="55"/>
      <c r="AD41" s="55">
        <v>3</v>
      </c>
      <c r="AE41" s="56"/>
      <c r="AF41" s="56"/>
      <c r="AG41" s="56"/>
      <c r="AH41" s="56"/>
      <c r="AI41" s="98"/>
      <c r="AJ41" s="43">
        <f t="shared" ref="AJ41" si="14">SUM(F41:I41,K41:N41,P41:S41,U41:X41,Z41:AC41,AE41:AH41)</f>
        <v>60</v>
      </c>
      <c r="AK41" s="8">
        <f t="shared" ref="AK41" si="15">SUM(J41,O41,T41,Y41,AD41,AI41)</f>
        <v>6</v>
      </c>
      <c r="AL41" s="139"/>
    </row>
    <row r="42" spans="1:38" s="79" customFormat="1" ht="30" customHeight="1" x14ac:dyDescent="0.35">
      <c r="A42" s="107">
        <v>22</v>
      </c>
      <c r="B42" s="151" t="s">
        <v>78</v>
      </c>
      <c r="C42" s="50"/>
      <c r="D42" s="43" t="s">
        <v>79</v>
      </c>
      <c r="E42" s="142"/>
      <c r="F42" s="44"/>
      <c r="G42" s="44">
        <v>30</v>
      </c>
      <c r="H42" s="44"/>
      <c r="I42" s="44"/>
      <c r="J42" s="44">
        <v>4</v>
      </c>
      <c r="K42" s="45"/>
      <c r="L42" s="45">
        <v>30</v>
      </c>
      <c r="M42" s="45"/>
      <c r="N42" s="45"/>
      <c r="O42" s="45">
        <v>4</v>
      </c>
      <c r="P42" s="46"/>
      <c r="Q42" s="46">
        <v>30</v>
      </c>
      <c r="R42" s="46"/>
      <c r="S42" s="46"/>
      <c r="T42" s="46">
        <v>2</v>
      </c>
      <c r="U42" s="47"/>
      <c r="V42" s="47">
        <v>30</v>
      </c>
      <c r="W42" s="47"/>
      <c r="X42" s="47"/>
      <c r="Y42" s="47">
        <v>4</v>
      </c>
      <c r="Z42" s="48"/>
      <c r="AA42" s="48">
        <v>30</v>
      </c>
      <c r="AB42" s="48"/>
      <c r="AC42" s="48"/>
      <c r="AD42" s="48">
        <v>2</v>
      </c>
      <c r="AE42" s="49"/>
      <c r="AF42" s="49"/>
      <c r="AG42" s="49"/>
      <c r="AH42" s="49"/>
      <c r="AI42" s="99"/>
      <c r="AJ42" s="43">
        <f t="shared" ref="AJ42" si="16">F42+G42+H42+I42+K42+L42+N42+M42+P42+Q42+R42+S42+U42+V42+W42+X42+Z42+AA42+AB42+AC42+AE42+AF42+AG42+AH42</f>
        <v>150</v>
      </c>
      <c r="AK42" s="8">
        <f t="shared" ref="AK42" si="17">J42+O42+T42+Y42+AD42+AI42</f>
        <v>16</v>
      </c>
      <c r="AL42" s="139"/>
    </row>
    <row r="43" spans="1:38" s="79" customFormat="1" ht="20.149999999999999" customHeight="1" x14ac:dyDescent="0.35">
      <c r="A43" s="9">
        <v>23</v>
      </c>
      <c r="B43" s="78" t="s">
        <v>45</v>
      </c>
      <c r="C43" s="50"/>
      <c r="D43" s="43" t="s">
        <v>80</v>
      </c>
      <c r="E43" s="43"/>
      <c r="F43" s="51"/>
      <c r="G43" s="51"/>
      <c r="H43" s="51"/>
      <c r="I43" s="51"/>
      <c r="J43" s="51"/>
      <c r="K43" s="52"/>
      <c r="L43" s="52"/>
      <c r="M43" s="52"/>
      <c r="N43" s="52"/>
      <c r="O43" s="52"/>
      <c r="P43" s="53"/>
      <c r="Q43" s="53"/>
      <c r="R43" s="53"/>
      <c r="S43" s="53"/>
      <c r="T43" s="53">
        <v>2</v>
      </c>
      <c r="U43" s="80"/>
      <c r="V43" s="80"/>
      <c r="W43" s="80"/>
      <c r="X43" s="80"/>
      <c r="Y43" s="80">
        <v>3</v>
      </c>
      <c r="Z43" s="55"/>
      <c r="AA43" s="55"/>
      <c r="AB43" s="55"/>
      <c r="AC43" s="55"/>
      <c r="AD43" s="55"/>
      <c r="AE43" s="56"/>
      <c r="AF43" s="56"/>
      <c r="AG43" s="56"/>
      <c r="AH43" s="56"/>
      <c r="AI43" s="98"/>
      <c r="AJ43" s="43">
        <f t="shared" si="12"/>
        <v>0</v>
      </c>
      <c r="AK43" s="8">
        <f t="shared" si="13"/>
        <v>5</v>
      </c>
    </row>
    <row r="44" spans="1:38" s="79" customFormat="1" ht="30" customHeight="1" x14ac:dyDescent="0.35">
      <c r="A44" s="9">
        <v>24</v>
      </c>
      <c r="B44" s="78" t="s">
        <v>121</v>
      </c>
      <c r="C44" s="50"/>
      <c r="D44" s="43" t="s">
        <v>93</v>
      </c>
      <c r="E44" s="43"/>
      <c r="F44" s="51"/>
      <c r="G44" s="51"/>
      <c r="H44" s="51"/>
      <c r="I44" s="51"/>
      <c r="J44" s="51"/>
      <c r="K44" s="52">
        <v>30</v>
      </c>
      <c r="L44" s="52"/>
      <c r="M44" s="52"/>
      <c r="N44" s="52"/>
      <c r="O44" s="52">
        <v>2</v>
      </c>
      <c r="P44" s="53">
        <v>30</v>
      </c>
      <c r="Q44" s="53"/>
      <c r="R44" s="53"/>
      <c r="S44" s="53"/>
      <c r="T44" s="53">
        <v>2</v>
      </c>
      <c r="U44" s="80">
        <v>30</v>
      </c>
      <c r="V44" s="80"/>
      <c r="W44" s="80"/>
      <c r="X44" s="80"/>
      <c r="Y44" s="80">
        <v>2</v>
      </c>
      <c r="Z44" s="55">
        <v>30</v>
      </c>
      <c r="AA44" s="55"/>
      <c r="AB44" s="55"/>
      <c r="AC44" s="55"/>
      <c r="AD44" s="55">
        <v>2</v>
      </c>
      <c r="AE44" s="56"/>
      <c r="AF44" s="56"/>
      <c r="AG44" s="56"/>
      <c r="AH44" s="56"/>
      <c r="AI44" s="98"/>
      <c r="AJ44" s="43">
        <f t="shared" si="12"/>
        <v>120</v>
      </c>
      <c r="AK44" s="8">
        <f t="shared" si="13"/>
        <v>8</v>
      </c>
    </row>
    <row r="45" spans="1:38" s="79" customFormat="1" ht="20.149999999999999" customHeight="1" x14ac:dyDescent="0.35">
      <c r="A45" s="9">
        <v>25</v>
      </c>
      <c r="B45" s="78" t="s">
        <v>77</v>
      </c>
      <c r="C45" s="50"/>
      <c r="D45" s="43">
        <v>6</v>
      </c>
      <c r="E45" s="43"/>
      <c r="F45" s="51"/>
      <c r="G45" s="51"/>
      <c r="H45" s="51"/>
      <c r="I45" s="51"/>
      <c r="J45" s="51"/>
      <c r="K45" s="52"/>
      <c r="L45" s="52"/>
      <c r="M45" s="52"/>
      <c r="N45" s="52"/>
      <c r="O45" s="52"/>
      <c r="P45" s="53"/>
      <c r="Q45" s="53"/>
      <c r="R45" s="53"/>
      <c r="S45" s="53"/>
      <c r="T45" s="53"/>
      <c r="U45" s="80"/>
      <c r="V45" s="80"/>
      <c r="W45" s="80"/>
      <c r="X45" s="80"/>
      <c r="Y45" s="80"/>
      <c r="Z45" s="55"/>
      <c r="AA45" s="55"/>
      <c r="AB45" s="55"/>
      <c r="AC45" s="55"/>
      <c r="AD45" s="55"/>
      <c r="AE45" s="56"/>
      <c r="AF45" s="56"/>
      <c r="AG45" s="56"/>
      <c r="AH45" s="56"/>
      <c r="AI45" s="98">
        <v>9</v>
      </c>
      <c r="AJ45" s="43">
        <f t="shared" si="12"/>
        <v>0</v>
      </c>
      <c r="AK45" s="8">
        <f t="shared" si="13"/>
        <v>9</v>
      </c>
      <c r="AL45" s="140"/>
    </row>
    <row r="46" spans="1:38" ht="30" customHeight="1" x14ac:dyDescent="0.35">
      <c r="A46" s="9">
        <v>26</v>
      </c>
      <c r="B46" s="88" t="s">
        <v>120</v>
      </c>
      <c r="C46" s="50"/>
      <c r="D46" s="50"/>
      <c r="E46" s="43" t="s">
        <v>94</v>
      </c>
      <c r="F46" s="57"/>
      <c r="G46" s="57"/>
      <c r="H46" s="57"/>
      <c r="I46" s="57"/>
      <c r="J46" s="57"/>
      <c r="K46" s="58"/>
      <c r="L46" s="58"/>
      <c r="M46" s="58"/>
      <c r="N46" s="58"/>
      <c r="O46" s="58">
        <v>4</v>
      </c>
      <c r="P46" s="59"/>
      <c r="Q46" s="59"/>
      <c r="R46" s="59"/>
      <c r="S46" s="59"/>
      <c r="T46" s="59">
        <v>4</v>
      </c>
      <c r="U46" s="77"/>
      <c r="V46" s="77"/>
      <c r="W46" s="77"/>
      <c r="X46" s="77"/>
      <c r="Y46" s="77">
        <v>4</v>
      </c>
      <c r="Z46" s="61"/>
      <c r="AA46" s="61"/>
      <c r="AB46" s="61"/>
      <c r="AC46" s="61"/>
      <c r="AD46" s="55">
        <v>4</v>
      </c>
      <c r="AE46" s="62"/>
      <c r="AF46" s="62"/>
      <c r="AG46" s="62"/>
      <c r="AH46" s="62"/>
      <c r="AI46" s="101">
        <v>4</v>
      </c>
      <c r="AJ46" s="43">
        <f t="shared" si="12"/>
        <v>0</v>
      </c>
      <c r="AK46" s="8">
        <f t="shared" si="13"/>
        <v>20</v>
      </c>
    </row>
    <row r="47" spans="1:38" ht="20.149999999999999" customHeight="1" x14ac:dyDescent="0.35">
      <c r="A47" s="238" t="s">
        <v>43</v>
      </c>
      <c r="B47" s="239"/>
      <c r="C47" s="239"/>
      <c r="D47" s="239"/>
      <c r="E47" s="240"/>
      <c r="F47" s="81">
        <f t="shared" ref="F47:L47" si="18">SUM(F37:F46)</f>
        <v>15</v>
      </c>
      <c r="G47" s="81">
        <f t="shared" si="18"/>
        <v>30</v>
      </c>
      <c r="H47" s="81">
        <f t="shared" si="18"/>
        <v>45</v>
      </c>
      <c r="I47" s="81">
        <f t="shared" si="18"/>
        <v>0</v>
      </c>
      <c r="J47" s="81">
        <f t="shared" si="18"/>
        <v>9</v>
      </c>
      <c r="K47" s="81">
        <f t="shared" si="18"/>
        <v>45</v>
      </c>
      <c r="L47" s="81">
        <f t="shared" si="18"/>
        <v>30</v>
      </c>
      <c r="M47" s="81">
        <f>SUM(M36:M46)</f>
        <v>75</v>
      </c>
      <c r="N47" s="81">
        <f>SUM(N37:N46)</f>
        <v>0</v>
      </c>
      <c r="O47" s="81">
        <f>SUM(O36:O46)</f>
        <v>16</v>
      </c>
      <c r="P47" s="81">
        <f t="shared" ref="P47:AI47" si="19">SUM(P37:P46)</f>
        <v>60</v>
      </c>
      <c r="Q47" s="81">
        <f t="shared" si="19"/>
        <v>30</v>
      </c>
      <c r="R47" s="81">
        <f t="shared" si="19"/>
        <v>30</v>
      </c>
      <c r="S47" s="81">
        <f t="shared" si="19"/>
        <v>0</v>
      </c>
      <c r="T47" s="81">
        <f t="shared" si="19"/>
        <v>16</v>
      </c>
      <c r="U47" s="81">
        <f t="shared" si="19"/>
        <v>60</v>
      </c>
      <c r="V47" s="81">
        <f t="shared" si="19"/>
        <v>30</v>
      </c>
      <c r="W47" s="81">
        <f t="shared" si="19"/>
        <v>30</v>
      </c>
      <c r="X47" s="81">
        <f t="shared" si="19"/>
        <v>0</v>
      </c>
      <c r="Y47" s="81">
        <f t="shared" si="19"/>
        <v>17</v>
      </c>
      <c r="Z47" s="81">
        <f t="shared" si="19"/>
        <v>30</v>
      </c>
      <c r="AA47" s="81">
        <f t="shared" si="19"/>
        <v>60</v>
      </c>
      <c r="AB47" s="81">
        <f t="shared" si="19"/>
        <v>0</v>
      </c>
      <c r="AC47" s="81">
        <f t="shared" si="19"/>
        <v>0</v>
      </c>
      <c r="AD47" s="81">
        <f t="shared" si="19"/>
        <v>11</v>
      </c>
      <c r="AE47" s="81">
        <f t="shared" si="19"/>
        <v>0</v>
      </c>
      <c r="AF47" s="81">
        <f t="shared" si="19"/>
        <v>0</v>
      </c>
      <c r="AG47" s="81">
        <f t="shared" si="19"/>
        <v>0</v>
      </c>
      <c r="AH47" s="81">
        <f t="shared" si="19"/>
        <v>0</v>
      </c>
      <c r="AI47" s="81">
        <f t="shared" si="19"/>
        <v>13</v>
      </c>
      <c r="AJ47" s="81">
        <f>SUM(AJ36:AJ46)</f>
        <v>570</v>
      </c>
      <c r="AK47" s="74">
        <f>SUM(AK36:AK46)</f>
        <v>82</v>
      </c>
    </row>
    <row r="48" spans="1:38" s="79" customFormat="1" ht="20.149999999999999" customHeight="1" thickBot="1" x14ac:dyDescent="0.4">
      <c r="A48" s="247" t="s">
        <v>100</v>
      </c>
      <c r="B48" s="248"/>
      <c r="C48" s="248"/>
      <c r="D48" s="248"/>
      <c r="E48" s="249"/>
      <c r="F48" s="152">
        <f t="shared" ref="F48:AK48" si="20">SUM(F34,F47)</f>
        <v>45</v>
      </c>
      <c r="G48" s="152">
        <f t="shared" si="20"/>
        <v>120</v>
      </c>
      <c r="H48" s="152">
        <f t="shared" si="20"/>
        <v>165</v>
      </c>
      <c r="I48" s="152">
        <f t="shared" si="20"/>
        <v>0</v>
      </c>
      <c r="J48" s="152">
        <f t="shared" si="20"/>
        <v>26</v>
      </c>
      <c r="K48" s="152">
        <f t="shared" si="20"/>
        <v>45</v>
      </c>
      <c r="L48" s="152">
        <f t="shared" si="20"/>
        <v>60</v>
      </c>
      <c r="M48" s="152">
        <f t="shared" si="20"/>
        <v>285</v>
      </c>
      <c r="N48" s="152">
        <f t="shared" si="20"/>
        <v>0</v>
      </c>
      <c r="O48" s="152">
        <f t="shared" si="20"/>
        <v>34</v>
      </c>
      <c r="P48" s="152">
        <f t="shared" si="20"/>
        <v>90</v>
      </c>
      <c r="Q48" s="152">
        <f t="shared" si="20"/>
        <v>30</v>
      </c>
      <c r="R48" s="152">
        <f t="shared" si="20"/>
        <v>270</v>
      </c>
      <c r="S48" s="152">
        <f t="shared" si="20"/>
        <v>0</v>
      </c>
      <c r="T48" s="152">
        <f t="shared" si="20"/>
        <v>31</v>
      </c>
      <c r="U48" s="152">
        <f t="shared" si="20"/>
        <v>60</v>
      </c>
      <c r="V48" s="152">
        <f t="shared" si="20"/>
        <v>60</v>
      </c>
      <c r="W48" s="152">
        <f t="shared" si="20"/>
        <v>210</v>
      </c>
      <c r="X48" s="152">
        <f t="shared" si="20"/>
        <v>0</v>
      </c>
      <c r="Y48" s="152">
        <f t="shared" si="20"/>
        <v>29</v>
      </c>
      <c r="Z48" s="152">
        <f t="shared" si="20"/>
        <v>60</v>
      </c>
      <c r="AA48" s="152">
        <f t="shared" si="20"/>
        <v>60</v>
      </c>
      <c r="AB48" s="152">
        <f t="shared" si="20"/>
        <v>180</v>
      </c>
      <c r="AC48" s="152">
        <f t="shared" si="20"/>
        <v>30</v>
      </c>
      <c r="AD48" s="152">
        <f t="shared" si="20"/>
        <v>33</v>
      </c>
      <c r="AE48" s="152">
        <f t="shared" si="20"/>
        <v>30</v>
      </c>
      <c r="AF48" s="152">
        <f t="shared" si="20"/>
        <v>0</v>
      </c>
      <c r="AG48" s="152">
        <f t="shared" si="20"/>
        <v>0</v>
      </c>
      <c r="AH48" s="152">
        <f t="shared" si="20"/>
        <v>30</v>
      </c>
      <c r="AI48" s="152">
        <f t="shared" si="20"/>
        <v>27</v>
      </c>
      <c r="AJ48" s="152">
        <f t="shared" si="20"/>
        <v>1830</v>
      </c>
      <c r="AK48" s="153">
        <f t="shared" si="20"/>
        <v>180</v>
      </c>
    </row>
    <row r="49" spans="1:38" ht="20.149999999999999" customHeight="1" x14ac:dyDescent="0.35">
      <c r="A49" s="118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</row>
    <row r="50" spans="1:38" ht="20.149999999999999" customHeight="1" x14ac:dyDescent="0.35">
      <c r="A50" s="118"/>
      <c r="B50" s="132" t="s">
        <v>98</v>
      </c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</row>
    <row r="51" spans="1:38" ht="20.149999999999999" customHeight="1" x14ac:dyDescent="0.35">
      <c r="A51" s="118"/>
      <c r="B51" s="133" t="s">
        <v>101</v>
      </c>
      <c r="C51" s="126"/>
      <c r="D51" s="134"/>
      <c r="E51" s="134"/>
      <c r="F51" s="134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</row>
    <row r="52" spans="1:38" ht="20.149999999999999" customHeight="1" x14ac:dyDescent="0.35">
      <c r="A52" s="118"/>
      <c r="B52" s="133" t="s">
        <v>97</v>
      </c>
      <c r="C52" s="126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11"/>
    </row>
    <row r="53" spans="1:38" ht="20.149999999999999" customHeight="1" x14ac:dyDescent="0.35">
      <c r="A53" s="118"/>
      <c r="B53" s="133" t="s">
        <v>27</v>
      </c>
      <c r="C53" s="126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02"/>
    </row>
    <row r="54" spans="1:38" s="123" customFormat="1" ht="20.149999999999999" customHeight="1" x14ac:dyDescent="0.35">
      <c r="A54" s="4"/>
      <c r="B54" s="128" t="s">
        <v>122</v>
      </c>
      <c r="C54" s="135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</row>
    <row r="55" spans="1:38" ht="20.149999999999999" customHeight="1" x14ac:dyDescent="0.35">
      <c r="A55" s="118"/>
      <c r="B55" s="126" t="s">
        <v>118</v>
      </c>
      <c r="C55" s="126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</row>
    <row r="56" spans="1:38" ht="20.149999999999999" customHeight="1" x14ac:dyDescent="0.35">
      <c r="A56" s="118"/>
      <c r="B56" s="126"/>
      <c r="C56" s="126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</row>
    <row r="57" spans="1:38" ht="20.149999999999999" customHeight="1" x14ac:dyDescent="0.35">
      <c r="A57" s="118"/>
      <c r="B57" s="242" t="s">
        <v>102</v>
      </c>
      <c r="C57" s="242"/>
      <c r="D57" s="242"/>
      <c r="E57" s="242"/>
      <c r="F57" s="242"/>
      <c r="G57" s="242"/>
      <c r="H57" s="242"/>
      <c r="I57" s="242"/>
      <c r="J57" s="242"/>
      <c r="K57" s="242"/>
      <c r="L57" s="242"/>
      <c r="M57" s="242"/>
      <c r="N57" s="242"/>
      <c r="O57" s="242"/>
      <c r="P57" s="242"/>
      <c r="Q57" s="242"/>
      <c r="R57" s="242"/>
      <c r="S57" s="242"/>
      <c r="T57" s="242"/>
      <c r="U57" s="242"/>
      <c r="V57" s="242"/>
      <c r="W57" s="242"/>
      <c r="X57" s="242"/>
      <c r="Y57" s="242"/>
      <c r="Z57" s="242"/>
      <c r="AA57" s="242"/>
      <c r="AB57" s="242"/>
      <c r="AC57" s="242"/>
      <c r="AD57" s="242"/>
      <c r="AE57" s="242"/>
      <c r="AF57" s="242"/>
      <c r="AG57" s="242"/>
      <c r="AH57" s="242"/>
      <c r="AI57" s="242"/>
      <c r="AJ57" s="242"/>
      <c r="AK57" s="242"/>
    </row>
    <row r="58" spans="1:38" ht="20.149999999999999" customHeight="1" x14ac:dyDescent="0.35">
      <c r="A58" s="118"/>
      <c r="B58" s="242"/>
      <c r="C58" s="242"/>
      <c r="D58" s="242"/>
      <c r="E58" s="242"/>
      <c r="F58" s="242"/>
      <c r="G58" s="242"/>
      <c r="H58" s="242"/>
      <c r="I58" s="242"/>
      <c r="J58" s="242"/>
      <c r="K58" s="242"/>
      <c r="L58" s="242"/>
      <c r="M58" s="242"/>
      <c r="N58" s="242"/>
      <c r="O58" s="242"/>
      <c r="P58" s="242"/>
      <c r="Q58" s="242"/>
      <c r="R58" s="242"/>
      <c r="S58" s="242"/>
      <c r="T58" s="242"/>
      <c r="U58" s="242"/>
      <c r="V58" s="242"/>
      <c r="W58" s="242"/>
      <c r="X58" s="242"/>
      <c r="Y58" s="242"/>
      <c r="Z58" s="242"/>
      <c r="AA58" s="242"/>
      <c r="AB58" s="242"/>
      <c r="AC58" s="242"/>
      <c r="AD58" s="242"/>
      <c r="AE58" s="242"/>
      <c r="AF58" s="242"/>
      <c r="AG58" s="242"/>
      <c r="AH58" s="242"/>
      <c r="AI58" s="242"/>
      <c r="AJ58" s="242"/>
      <c r="AK58" s="242"/>
    </row>
    <row r="59" spans="1:38" ht="20.149999999999999" customHeight="1" x14ac:dyDescent="0.35">
      <c r="A59" s="118"/>
      <c r="B59" s="136"/>
      <c r="C59" s="137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8"/>
      <c r="W59" s="138"/>
      <c r="X59" s="138"/>
      <c r="Y59" s="138"/>
      <c r="Z59" s="138"/>
      <c r="AA59" s="138"/>
      <c r="AB59" s="138"/>
      <c r="AC59" s="138"/>
      <c r="AD59" s="138"/>
      <c r="AE59" s="138"/>
      <c r="AF59" s="138"/>
      <c r="AG59" s="138"/>
      <c r="AH59" s="138"/>
      <c r="AI59" s="138"/>
      <c r="AJ59" s="138"/>
      <c r="AK59" s="138"/>
    </row>
    <row r="60" spans="1:38" ht="20.149999999999999" customHeight="1" x14ac:dyDescent="0.35">
      <c r="A60" s="118"/>
      <c r="B60" s="242" t="s">
        <v>119</v>
      </c>
      <c r="C60" s="242"/>
      <c r="D60" s="242"/>
      <c r="E60" s="242"/>
      <c r="F60" s="242"/>
      <c r="G60" s="242"/>
      <c r="H60" s="242"/>
      <c r="I60" s="242"/>
      <c r="J60" s="242"/>
      <c r="K60" s="242"/>
      <c r="L60" s="242"/>
      <c r="M60" s="242"/>
      <c r="N60" s="242"/>
      <c r="O60" s="242"/>
      <c r="P60" s="242"/>
      <c r="Q60" s="242"/>
      <c r="R60" s="242"/>
      <c r="S60" s="242"/>
      <c r="T60" s="242"/>
      <c r="U60" s="242"/>
      <c r="V60" s="242"/>
      <c r="W60" s="242"/>
      <c r="X60" s="242"/>
      <c r="Y60" s="242"/>
      <c r="Z60" s="242"/>
      <c r="AA60" s="242"/>
      <c r="AB60" s="242"/>
      <c r="AC60" s="242"/>
      <c r="AD60" s="242"/>
      <c r="AE60" s="242"/>
      <c r="AF60" s="242"/>
      <c r="AG60" s="242"/>
      <c r="AH60" s="242"/>
      <c r="AI60" s="242"/>
      <c r="AJ60" s="242"/>
      <c r="AK60" s="242"/>
    </row>
    <row r="61" spans="1:38" ht="20.149999999999999" customHeight="1" x14ac:dyDescent="0.35">
      <c r="A61" s="118"/>
      <c r="B61" s="242"/>
      <c r="C61" s="242"/>
      <c r="D61" s="242"/>
      <c r="E61" s="242"/>
      <c r="F61" s="242"/>
      <c r="G61" s="242"/>
      <c r="H61" s="242"/>
      <c r="I61" s="242"/>
      <c r="J61" s="242"/>
      <c r="K61" s="242"/>
      <c r="L61" s="242"/>
      <c r="M61" s="242"/>
      <c r="N61" s="242"/>
      <c r="O61" s="242"/>
      <c r="P61" s="242"/>
      <c r="Q61" s="242"/>
      <c r="R61" s="242"/>
      <c r="S61" s="242"/>
      <c r="T61" s="242"/>
      <c r="U61" s="242"/>
      <c r="V61" s="242"/>
      <c r="W61" s="242"/>
      <c r="X61" s="242"/>
      <c r="Y61" s="242"/>
      <c r="Z61" s="242"/>
      <c r="AA61" s="242"/>
      <c r="AB61" s="242"/>
      <c r="AC61" s="242"/>
      <c r="AD61" s="242"/>
      <c r="AE61" s="242"/>
      <c r="AF61" s="242"/>
      <c r="AG61" s="242"/>
      <c r="AH61" s="242"/>
      <c r="AI61" s="242"/>
      <c r="AJ61" s="242"/>
      <c r="AK61" s="242"/>
    </row>
    <row r="62" spans="1:38" ht="20.149999999999999" customHeight="1" x14ac:dyDescent="0.35">
      <c r="A62" s="118"/>
      <c r="B62" s="125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</row>
    <row r="63" spans="1:38" ht="20.149999999999999" customHeight="1" x14ac:dyDescent="0.35">
      <c r="A63" s="118"/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</row>
    <row r="64" spans="1:38" x14ac:dyDescent="0.35">
      <c r="A64" s="118"/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</row>
  </sheetData>
  <sheetProtection selectLockedCells="1" selectUnlockedCells="1"/>
  <mergeCells count="33">
    <mergeCell ref="F9:J9"/>
    <mergeCell ref="A17:AK17"/>
    <mergeCell ref="A28:E28"/>
    <mergeCell ref="A29:AK29"/>
    <mergeCell ref="A7:E7"/>
    <mergeCell ref="F7:AK7"/>
    <mergeCell ref="P8:Y8"/>
    <mergeCell ref="Z8:AI8"/>
    <mergeCell ref="AK8:AK10"/>
    <mergeCell ref="Z9:AD9"/>
    <mergeCell ref="AE9:AI9"/>
    <mergeCell ref="P9:T9"/>
    <mergeCell ref="C8:E9"/>
    <mergeCell ref="F8:O8"/>
    <mergeCell ref="AJ8:AJ10"/>
    <mergeCell ref="A8:A10"/>
    <mergeCell ref="B8:B10"/>
    <mergeCell ref="A16:E16"/>
    <mergeCell ref="K9:O9"/>
    <mergeCell ref="A1:AK1"/>
    <mergeCell ref="B57:AK58"/>
    <mergeCell ref="B60:AK61"/>
    <mergeCell ref="U9:Y9"/>
    <mergeCell ref="A33:E33"/>
    <mergeCell ref="B37:B38"/>
    <mergeCell ref="A48:E48"/>
    <mergeCell ref="A35:AK35"/>
    <mergeCell ref="A47:E47"/>
    <mergeCell ref="A34:E34"/>
    <mergeCell ref="A37:A38"/>
    <mergeCell ref="A26:A27"/>
    <mergeCell ref="B26:B27"/>
    <mergeCell ref="A11:AK11"/>
  </mergeCells>
  <pageMargins left="0.70866141732283472" right="0.70866141732283472" top="0.74803149606299213" bottom="0.74803149606299213" header="0.51181102362204722" footer="0.51181102362204722"/>
  <pageSetup paperSize="9" scale="60" firstPageNumber="0" orientation="landscape" horizontalDpi="300" verticalDpi="300" r:id="rId1"/>
  <headerFooter alignWithMargins="0"/>
  <rowBreaks count="1" manualBreakCount="1">
    <brk id="34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Specjalność nauczycielska</vt:lpstr>
      <vt:lpstr>Język kaszubski w prakt. kult.</vt:lpstr>
      <vt:lpstr>'Język kaszubski w prakt. kult.'!Obszar_wydruku</vt:lpstr>
      <vt:lpstr>'Specjalność nauczycielska'!Obszar_wydruku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haha</dc:creator>
  <cp:lastModifiedBy>Justyna</cp:lastModifiedBy>
  <cp:revision>0</cp:revision>
  <cp:lastPrinted>2020-06-09T08:47:10Z</cp:lastPrinted>
  <dcterms:created xsi:type="dcterms:W3CDTF">2011-11-03T15:26:08Z</dcterms:created>
  <dcterms:modified xsi:type="dcterms:W3CDTF">2021-05-11T13:01:54Z</dcterms:modified>
</cp:coreProperties>
</file>