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 yWindow="8160" windowWidth="19200" windowHeight="6820" firstSheet="1" activeTab="1"/>
  </bookViews>
  <sheets>
    <sheet name="Filologia polska L3 dzienne" sheetId="1" r:id="rId1"/>
    <sheet name="F. polska L3 dzienne 3.04.2017" sheetId="2" r:id="rId2"/>
  </sheets>
  <definedNames>
    <definedName name="_xlnm.Print_Area" localSheetId="1">'F. polska L3 dzienne 3.04.2017'!$A$1:$AL$171</definedName>
    <definedName name="_xlnm.Print_Area" localSheetId="0">'Filologia polska L3 dzienne'!$A$1:$AM$260</definedName>
  </definedNames>
  <calcPr fullCalcOnLoad="1"/>
</workbook>
</file>

<file path=xl/sharedStrings.xml><?xml version="1.0" encoding="utf-8"?>
<sst xmlns="http://schemas.openxmlformats.org/spreadsheetml/2006/main" count="691" uniqueCount="379">
  <si>
    <t>Lp.</t>
  </si>
  <si>
    <t>kod</t>
  </si>
  <si>
    <t>E</t>
  </si>
  <si>
    <t>Zo</t>
  </si>
  <si>
    <t>Zal.</t>
  </si>
  <si>
    <t>I rok</t>
  </si>
  <si>
    <t>II rok</t>
  </si>
  <si>
    <t>III rok</t>
  </si>
  <si>
    <t>Razem godz.</t>
  </si>
  <si>
    <t>Razem ECTS</t>
  </si>
  <si>
    <t>W</t>
  </si>
  <si>
    <t>K</t>
  </si>
  <si>
    <t>ĆW</t>
  </si>
  <si>
    <t>S</t>
  </si>
  <si>
    <t>ECTS</t>
  </si>
  <si>
    <t>1.</t>
  </si>
  <si>
    <t>2.</t>
  </si>
  <si>
    <t>3.</t>
  </si>
  <si>
    <t>4.</t>
  </si>
  <si>
    <t>Wychowanie fizyczne</t>
  </si>
  <si>
    <t>razem</t>
  </si>
  <si>
    <t>1 semestr</t>
  </si>
  <si>
    <t>2 semestr</t>
  </si>
  <si>
    <t>3 semestr</t>
  </si>
  <si>
    <t>4 semestr</t>
  </si>
  <si>
    <t>5 semestr</t>
  </si>
  <si>
    <t>6 semestr</t>
  </si>
  <si>
    <t>5.</t>
  </si>
  <si>
    <t>6.</t>
  </si>
  <si>
    <t>7.</t>
  </si>
  <si>
    <t>8.</t>
  </si>
  <si>
    <t>Język łaciński z elementami kultury antycznej</t>
  </si>
  <si>
    <t>Wiedza o kulturze</t>
  </si>
  <si>
    <t>Literatura najnowsza</t>
  </si>
  <si>
    <t>9.</t>
  </si>
  <si>
    <t>10.</t>
  </si>
  <si>
    <t>11.</t>
  </si>
  <si>
    <t>Literatura powszechna wieku XX i XXI</t>
  </si>
  <si>
    <t>Literatura powszechna wieku XIX</t>
  </si>
  <si>
    <t>Poetyka</t>
  </si>
  <si>
    <t>Analiza dzieła literackiego</t>
  </si>
  <si>
    <t>Teoria literatury</t>
  </si>
  <si>
    <t>12.</t>
  </si>
  <si>
    <t>13.</t>
  </si>
  <si>
    <t>Wprowadzenie do wiedzy o filmie</t>
  </si>
  <si>
    <t>Wprowadzenie do wiedzy o teatrze</t>
  </si>
  <si>
    <t>fonetyka z fonologią</t>
  </si>
  <si>
    <t>słowotwórstwo</t>
  </si>
  <si>
    <t>fleksja</t>
  </si>
  <si>
    <t>składnia</t>
  </si>
  <si>
    <t>Wiedza o współczesnym języku polskim:</t>
  </si>
  <si>
    <t>Wiedza o historii języka polskiego</t>
  </si>
  <si>
    <t>Kultura języka polskiego</t>
  </si>
  <si>
    <t>Wiedza o komunikacji językowej</t>
  </si>
  <si>
    <t>14.</t>
  </si>
  <si>
    <t>15.</t>
  </si>
  <si>
    <t>16.</t>
  </si>
  <si>
    <t>17.</t>
  </si>
  <si>
    <t>18.</t>
  </si>
  <si>
    <t>(7) Praktyki pedagogiczne po II roku we wrześniu – 150 godz. z języka polskiego, 2 pierwsze tygodnie października – 30 godz. z zakresu specjalności dodatkowej.</t>
  </si>
  <si>
    <t>(8) Pozostałe 70 godzin dodatkowej specjalizacji nauczycielskiej w zakresie nauczania przedmiotu ‘wiedza o kulturze’ realizowanych jest w postaci przedmiotów uwidocznionych w grupie treści kierunkowych i oznaczonych symbolem (A).</t>
  </si>
  <si>
    <t>(9) Pozostałe 70 godzin dodatkowej specjalizacji nauczycielskiej w zakresie nauczania przedmiotu ‘język i kultura kaszubska’ realizowanych jest w postaci przedmiotów uwidocznionych w grupie treści kierunkowych i oznaczonych symbolem (B).</t>
  </si>
  <si>
    <t xml:space="preserve">(10) Studenci specjalności nauczycielskich zobowiązani są w ciągu trzech lat studiów zaliczyć jeden fakultet z językoznawstwa i jeden fakultet z historii lub teorii literatury. </t>
  </si>
  <si>
    <t>3,4,5</t>
  </si>
  <si>
    <t>19.</t>
  </si>
  <si>
    <t>20.</t>
  </si>
  <si>
    <t>21.</t>
  </si>
  <si>
    <t>22.</t>
  </si>
  <si>
    <t>23.</t>
  </si>
  <si>
    <t>24.</t>
  </si>
  <si>
    <t>25.</t>
  </si>
  <si>
    <t>26.</t>
  </si>
  <si>
    <t>27.</t>
  </si>
  <si>
    <t>28.</t>
  </si>
  <si>
    <t>29.</t>
  </si>
  <si>
    <t>30.</t>
  </si>
  <si>
    <t>31.</t>
  </si>
  <si>
    <t>32.</t>
  </si>
  <si>
    <t>33.</t>
  </si>
  <si>
    <t>34.</t>
  </si>
  <si>
    <t>35.</t>
  </si>
  <si>
    <t>36.</t>
  </si>
  <si>
    <t>37.</t>
  </si>
  <si>
    <t>38.</t>
  </si>
  <si>
    <t>39.</t>
  </si>
  <si>
    <t>40.</t>
  </si>
  <si>
    <t>41.</t>
  </si>
  <si>
    <t>1,2,3,4</t>
  </si>
  <si>
    <t xml:space="preserve">Historia książki i instytucji wydawniczych </t>
  </si>
  <si>
    <t xml:space="preserve">Prawo wydawnicze i autorskie </t>
  </si>
  <si>
    <t xml:space="preserve">Nowoczesne techniki składu i druku </t>
  </si>
  <si>
    <t xml:space="preserve">Ekonomia i organizacja wydawnictw. Marketing i reklama książki </t>
  </si>
  <si>
    <t>Tekstologia</t>
  </si>
  <si>
    <t>Literatura powszechna do XVIII w.</t>
  </si>
  <si>
    <t>RAZEM:</t>
  </si>
  <si>
    <t>Historia myśli humanistycznej</t>
  </si>
  <si>
    <t>wstęp do wiedzy o współczesnym języku polskim</t>
  </si>
  <si>
    <t>42.</t>
  </si>
  <si>
    <t>Współczesne życie literackie</t>
  </si>
  <si>
    <t>43.</t>
  </si>
  <si>
    <t>Estetyka</t>
  </si>
  <si>
    <t>44.</t>
  </si>
  <si>
    <t>Analiza i interpretacja tekstów kultury</t>
  </si>
  <si>
    <t>45.</t>
  </si>
  <si>
    <t>46.</t>
  </si>
  <si>
    <t>Semiotyka kultury</t>
  </si>
  <si>
    <t>47.</t>
  </si>
  <si>
    <t>48.</t>
  </si>
  <si>
    <t>49.</t>
  </si>
  <si>
    <t>Praktyczna nauka języka kaszubskiego</t>
  </si>
  <si>
    <t>Historia Kaszub i Pomorza</t>
  </si>
  <si>
    <t>Kultura Kaszub</t>
  </si>
  <si>
    <t>A. GRUPA TREŚCI OGÓLNYCH I PODSTAWOWYCH</t>
  </si>
  <si>
    <t xml:space="preserve">Egzamin ze specjalności </t>
  </si>
  <si>
    <t>RAZEM specjalność edytorska:</t>
  </si>
  <si>
    <t>RAZEM specjalność wiedza o filmie:</t>
  </si>
  <si>
    <t>Historia filmu polskiego</t>
  </si>
  <si>
    <t>Historia filmu powszechnego</t>
  </si>
  <si>
    <t>Kino najnowsze</t>
  </si>
  <si>
    <t>Komiks – kino – animacja</t>
  </si>
  <si>
    <t>Historia kina dokumentalnego</t>
  </si>
  <si>
    <t>Kino eksperymentalne</t>
  </si>
  <si>
    <t>Analiza dzieła filmowego</t>
  </si>
  <si>
    <t>Współczesna myśl filmowa</t>
  </si>
  <si>
    <t>Współczesne media</t>
  </si>
  <si>
    <t>Warsztat krytyki filmowej</t>
  </si>
  <si>
    <t>Wykład monograficzny</t>
  </si>
  <si>
    <t>RAZEM specjalność publicystyczno-dziennikarska:</t>
  </si>
  <si>
    <t>Metodyka dziennikarska</t>
  </si>
  <si>
    <t>Retoryka dziennikarska</t>
  </si>
  <si>
    <t>Prawo prasowe</t>
  </si>
  <si>
    <t>Warsztaty dziennikarskie</t>
  </si>
  <si>
    <t>Współczesna kultura medialna</t>
  </si>
  <si>
    <t>Internet w praktyce dziennikarskiej</t>
  </si>
  <si>
    <t>Warsztaty publicystyczne</t>
  </si>
  <si>
    <t>Antropologia codzienności</t>
  </si>
  <si>
    <t>Klasycy dziennikarstwa</t>
  </si>
  <si>
    <t>Współczesna literatura faktu</t>
  </si>
  <si>
    <t>Warsztaty pisarskie</t>
  </si>
  <si>
    <t>Źródła informacji</t>
  </si>
  <si>
    <t>Elektroniczne bazy danych</t>
  </si>
  <si>
    <t>Nauka o informacji</t>
  </si>
  <si>
    <t>Zarządzanie komunikacją firmy</t>
  </si>
  <si>
    <t>Ekonomia informacji</t>
  </si>
  <si>
    <t>Informacja biznesowa</t>
  </si>
  <si>
    <t>Egzamin ze specjalności</t>
  </si>
  <si>
    <t>Gramatyka i ortografia kaszubska</t>
  </si>
  <si>
    <t>Literatura kaszubska i historia kaszubszczyzny literackiej</t>
  </si>
  <si>
    <t>Literatura staropolska</t>
  </si>
  <si>
    <t>Literatura oświecenia</t>
  </si>
  <si>
    <t>Literatura romantyzmu</t>
  </si>
  <si>
    <t>Literatura pozytywizmu</t>
  </si>
  <si>
    <t>Literatura Młodej Polski</t>
  </si>
  <si>
    <t>Literatura dwudziestolecia międzywojennego</t>
  </si>
  <si>
    <t>Literatura współczesna (1939-89)</t>
  </si>
  <si>
    <t>50.</t>
  </si>
  <si>
    <t>51.</t>
  </si>
  <si>
    <t>52.</t>
  </si>
  <si>
    <t>53.</t>
  </si>
  <si>
    <t>Moduł / Przedmiot</t>
  </si>
  <si>
    <t>1, 2</t>
  </si>
  <si>
    <t>4,5,6</t>
  </si>
  <si>
    <t>2,4,5</t>
  </si>
  <si>
    <t>UWAGI:</t>
  </si>
  <si>
    <t>1. Na I roku studentów obowiązuje ukończenie szkolenia BHP i kursu z ochrony własności intelektualnej.</t>
  </si>
  <si>
    <t>1,3,5</t>
  </si>
  <si>
    <t>forma zaliczenia po semestrze</t>
  </si>
  <si>
    <t>Ruch wydawniczy i polityka wydawnicza</t>
  </si>
  <si>
    <t>Podstawy wiedzy o filmie</t>
  </si>
  <si>
    <t>RAZEM specjalność nauczycielska:</t>
  </si>
  <si>
    <t xml:space="preserve">Specjalność nauczycielska </t>
  </si>
  <si>
    <t>Wybrane zagadnienia literatury</t>
  </si>
  <si>
    <t>Kultura i język</t>
  </si>
  <si>
    <t>Metodyka nauczania języka kaszubskiego</t>
  </si>
  <si>
    <t>Metodyka nauczania literatury kszubskiej</t>
  </si>
  <si>
    <t>Pedagogika Moduł 2 Komponent 1)</t>
  </si>
  <si>
    <t>Psycholingwistyka (Moduł 2 Komponent 2)</t>
  </si>
  <si>
    <t>Psychodydaktyka (Moduł 2 Komponent 2)</t>
  </si>
  <si>
    <t>B. GRUPA TREŚCI KIERUNKOWYCH OBLIGATORYJNYCH</t>
  </si>
  <si>
    <t>B1. HISTORIA LITERATURY POLSKIEJ I POWSZECHNEJ</t>
  </si>
  <si>
    <t>B2. TEORIA LITERATURY</t>
  </si>
  <si>
    <t>B3. JĘZYKOZNAWSTWO HISTORYCZNE I WSPÓŁCZESNE</t>
  </si>
  <si>
    <t>B4. WIEDZA O KULTURZE I POZOSTAŁE TREŚCI KIERUNKOWE</t>
  </si>
  <si>
    <t>54.</t>
  </si>
  <si>
    <t>55.</t>
  </si>
  <si>
    <t>56.</t>
  </si>
  <si>
    <t>57.</t>
  </si>
  <si>
    <t>58.</t>
  </si>
  <si>
    <t>59.</t>
  </si>
  <si>
    <t>60.</t>
  </si>
  <si>
    <t>Stylistyka. Część językoznawcza</t>
  </si>
  <si>
    <t>Stylistyka. Część literaturoznawcza</t>
  </si>
  <si>
    <t>61.</t>
  </si>
  <si>
    <t>C. GRUPA TREŚCI KIERUNKOWYCH DO WYBORU (ogółem 540 godzin; 57 pkt. ECTS)</t>
  </si>
  <si>
    <t>C1. GRUPA TREŚCI KIERUNKOWYCH DO WYBORU - JĘZYK + SEMINARIUM LICENCJACKIE (180 godzin; 25 pkt. ECTS)</t>
  </si>
  <si>
    <t>C2a. Specjalność nauczycielska - Moduł 2. Przygotowanie w zakresie psychologiczno-pedagogicznym (150 godzin; 10 pkt. ECTS)</t>
  </si>
  <si>
    <t>C2b. Specjalność nauczycielska - Moduł 3. Przygotowanie w zakresie dydaktycznym (210 godzin; 22 pkt. ECTS)</t>
  </si>
  <si>
    <t>razem moduły 2. i 3. specjalności</t>
  </si>
  <si>
    <t>moduł 3. ogółem</t>
  </si>
  <si>
    <t>moduł 2. ogółem</t>
  </si>
  <si>
    <t>RAZEM specjalność nauczycielska w wariancie dwuprzedmiotowym:</t>
  </si>
  <si>
    <t>C2c. Specjalność nauczycielska - Moduł 4 (fakultatywny) wiedza o języku i kulturze kaszubskiej (400 godzin; 30 pkt. ECTS)</t>
  </si>
  <si>
    <t>Specjalność edytorska</t>
  </si>
  <si>
    <t>Specjalność publicystyczno-dziennikarska</t>
  </si>
  <si>
    <t>Fakultatywny moduł specjalności nauczycielskiej 'wiedza o języku  i kulturze kaszubskiej'</t>
  </si>
  <si>
    <t>Specjalnośc 'wiedza o filmie'</t>
  </si>
  <si>
    <t>Wariant studiów polonistycznych bez specjalności</t>
  </si>
  <si>
    <t>20.-24.</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</si>
  <si>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</si>
  <si>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</si>
  <si>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</si>
  <si>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</si>
  <si>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</si>
  <si>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</si>
  <si>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</si>
  <si>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</si>
  <si>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</si>
  <si>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</si>
  <si>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</si>
  <si>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</si>
  <si>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</si>
  <si>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</si>
  <si>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</si>
  <si>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</si>
  <si>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</si>
  <si>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</si>
  <si>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</si>
  <si>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</si>
  <si>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</si>
  <si>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</si>
  <si>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</si>
  <si>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</si>
  <si>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</si>
  <si>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</si>
  <si>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</si>
  <si>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90.</t>
  </si>
  <si>
    <t>91.</t>
  </si>
  <si>
    <t>92.</t>
  </si>
  <si>
    <t>93.</t>
  </si>
  <si>
    <t>94.</t>
  </si>
  <si>
    <t>95.</t>
  </si>
  <si>
    <t>96.</t>
  </si>
  <si>
    <t>97.</t>
  </si>
  <si>
    <t>98.</t>
  </si>
  <si>
    <t>99.</t>
  </si>
  <si>
    <t>100.</t>
  </si>
  <si>
    <t>101.</t>
  </si>
  <si>
    <t>102.</t>
  </si>
  <si>
    <t>103.</t>
  </si>
  <si>
    <t>104.</t>
  </si>
  <si>
    <t>105.</t>
  </si>
  <si>
    <t>106.</t>
  </si>
  <si>
    <t>107.</t>
  </si>
  <si>
    <t>108.</t>
  </si>
  <si>
    <t>109.</t>
  </si>
  <si>
    <t>RAZEM specjalność 'wiedza o kulturze':</t>
  </si>
  <si>
    <t>Specjalność 'wiedza o kulturze'</t>
  </si>
  <si>
    <t>110.</t>
  </si>
  <si>
    <t>111.</t>
  </si>
  <si>
    <t>112.</t>
  </si>
  <si>
    <t>113.</t>
  </si>
  <si>
    <t>114.</t>
  </si>
  <si>
    <t>115.</t>
  </si>
  <si>
    <t>116.</t>
  </si>
  <si>
    <t>117.</t>
  </si>
  <si>
    <t>118.</t>
  </si>
  <si>
    <t>1,2,3,4,5</t>
  </si>
  <si>
    <t>119.</t>
  </si>
  <si>
    <t>120.</t>
  </si>
  <si>
    <t>121.</t>
  </si>
  <si>
    <t>122.</t>
  </si>
  <si>
    <t>123.</t>
  </si>
  <si>
    <t>124.</t>
  </si>
  <si>
    <t>C2. GRUPA TREŚCI DO WYBORU - SPECJALNOŚĆ NAUCZYCIELSKA - część fakultatywna - drugi przedmiot (C2c)</t>
  </si>
  <si>
    <t>C8. GRUPA TREŚCI DO WYBORU - WARIANT STUDIÓW POLONISTYCZNYCH BEZ SPECJALNOŚCI - FAKULTETY (360 godzin; 32 pkt. ECTS)</t>
  </si>
  <si>
    <t>4. Studenci, którzy nie chcą realizować żadnej z zaproponowanych specjalności, mogą wybrać wariant studiów polonistycznych bez specjalności. Warunkiem jest liczba chętnych konieczna do utworzenia grupy, określona właściwym rozporządzeniem Rektora UG.</t>
  </si>
  <si>
    <t>C7. GRUPA TREŚCI DO WYBORU - SPECJALNOŚĆ 'WIEDZA O KULTURZE' (360 godzin; 32 pkt. ECTS)</t>
  </si>
  <si>
    <t>C5. GRUPA TREŚCI DO WYBORU - SPECJALNOŚĆ PUBLICYSTYCZNO-DZIENNIKARSKA (360 godzin; 32 pkt ECTS)</t>
  </si>
  <si>
    <t>C4. GRUPA TREŚCI DO WYBORU - SPECJALNOŚĆ 'WIEDZA O FILMIE' (360 godzin; 32 pkt ECTS)</t>
  </si>
  <si>
    <t>C3. GRUPA TREŚCI DO WYBORU - SPECJALNOŚĆ EDYTORSKA (360 godzin; 32 pkt ECTS)</t>
  </si>
  <si>
    <t>Praktyka dydaktyczna (60 godzin)</t>
  </si>
  <si>
    <t>60*</t>
  </si>
  <si>
    <t>Praktyka edytorska (90 godzin)</t>
  </si>
  <si>
    <t>90*</t>
  </si>
  <si>
    <t>Praktyka (90 godzin)</t>
  </si>
  <si>
    <t>Praktyka dziennikarska (90 godzin)</t>
  </si>
  <si>
    <t>WYDZIAŁ: FILOLOGICZNY</t>
  </si>
  <si>
    <t>KIERUNEK: FILOLOGIA POLSKA</t>
  </si>
  <si>
    <t>PLAN STUDIÓW STACJONARNYCH PIERWSZEGO STOPNIA</t>
  </si>
  <si>
    <t>5. Seminarium dyplomowe obejmuje napisanie pracy licencjackiej.</t>
  </si>
  <si>
    <t>Kaszubska literatura dla dzieci i młodzieży</t>
  </si>
  <si>
    <t>Ewaluacja i pomiar dydaktyczny (Moduł 3 Komponent 1)</t>
  </si>
  <si>
    <t>Dydaktyka języka (Moduł 3 Komponent 2)</t>
  </si>
  <si>
    <t>Dydaktyka literatury (Moduł 3 Komponent 2)</t>
  </si>
  <si>
    <t>Dydaktyka tekstów kultury (Moduł 3 Komponent 2)</t>
  </si>
  <si>
    <t>Dydaktyka przedmiotu - planowanie (Moduł 3 Komponent 1)</t>
  </si>
  <si>
    <t>Literatura dla dzieci i młodzieży (Moduł 3 Komponent 2)</t>
  </si>
  <si>
    <t>Załącznik nr 6 (wymagany do wniosku w sprawie zatwierdzenia efektów kształcenia w oparciu o przedstawiony program kształcenia)</t>
  </si>
  <si>
    <t>Fakultet kierunkowy</t>
  </si>
  <si>
    <t>Fakultet kierunkowy - historia literatury</t>
  </si>
  <si>
    <t>Fakultet kierunkowy - teoria literatury</t>
  </si>
  <si>
    <t>Fakultet kierunkowy - językoznawstwo</t>
  </si>
  <si>
    <t>Seminarium licencjackie</t>
  </si>
  <si>
    <t>Wykład wydziałowy*</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</si>
  <si>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t>
  </si>
  <si>
    <t>7. *Wykład wydziałowy lub wykład z oferty ogólnouczelnianej</t>
  </si>
  <si>
    <t>Fakultet kierunkowy -  dowolny profil polonistyczny</t>
  </si>
  <si>
    <r>
      <t xml:space="preserve">6. </t>
    </r>
    <r>
      <rPr>
        <i/>
        <sz val="8"/>
        <rFont val="Calibri"/>
        <family val="2"/>
      </rPr>
      <t>Kursywą</t>
    </r>
    <r>
      <rPr>
        <sz val="8"/>
        <rFont val="Calibri"/>
        <family val="2"/>
      </rPr>
      <t xml:space="preserve"> zaznaczono w siatce nazwy przedmiotów do wyboru </t>
    </r>
  </si>
  <si>
    <t>8. Zajęcia konwersatoryjne realizowane są w jednej grupie.</t>
  </si>
  <si>
    <t>3, 4</t>
  </si>
  <si>
    <t>C2. GRUPA TREŚCI DO WYBORU - SPECJALNOŚĆ NAUCZYCIELSKA  (360 godzin; 32 pkt. ECTS)</t>
  </si>
  <si>
    <t>Heurystyka informacyjna</t>
  </si>
  <si>
    <t>plan zatwierdzony przez RW 8 marca 2012</t>
  </si>
  <si>
    <t>Opracowanie redakcyjne i estetyka książki</t>
  </si>
  <si>
    <t>Angielski dla biznesu</t>
  </si>
  <si>
    <t>Język biznesu</t>
  </si>
  <si>
    <t>Redakcja tekstów biznesowych</t>
  </si>
  <si>
    <t>Infobrokering</t>
  </si>
  <si>
    <t>Projektowanie baz danych</t>
  </si>
  <si>
    <t>Marketing w biznesie</t>
  </si>
  <si>
    <t>Praktyka w firmach i przedsiębiorstwach (90 godzin)</t>
  </si>
  <si>
    <t>C6. GRUPA TREŚCI DO WYBORU - SPECJALNOŚĆ 'INFORMACJA I BAZY DANYCH DLA BIZNESU' (360 godzin; 32 pkt ECTS)</t>
  </si>
  <si>
    <t>Praktyka dydaktyczna (Moduł 3 - 120 godzin); praktyka psychologiczno-pedagogiczna (Moduł 2 - 30 godzin)</t>
  </si>
  <si>
    <t>9. Praktyki na specjalności nauczycielskiej, składające się z praktyki dydaktycznej (120 godzin) i psychologiczno-pedagogicznej (30 godz.), odbywają się równolegle z realizacją danego modułu (Moduł 2 i 3). Student otrzymuje zaliczenie po odbyciu wszystkich praktyk.</t>
  </si>
  <si>
    <t>Specjalność 'informacja i bazy danych dla biznesu'</t>
  </si>
  <si>
    <t>150*</t>
  </si>
  <si>
    <t>RAZEM specjalność 'informacja i bazy danych dla biznesu':</t>
  </si>
  <si>
    <t>Język obcy (poziom B2)</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</si>
  <si>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</si>
  <si>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89.</t>
  </si>
  <si>
    <t>Praca semestralna z historii literatury</t>
  </si>
  <si>
    <t>zmiana zatwierdzona przez RW 2 czerwca 2016 r.</t>
  </si>
  <si>
    <t>OD ROKU AKADEMICKIEGO  2016/17</t>
  </si>
  <si>
    <t>Kultura żywego słowa  (Moduł 3 Komponent 1)</t>
  </si>
  <si>
    <r>
      <t>Psychologia ogólna(Moduł 2 Komponent 1)</t>
    </r>
    <r>
      <rPr>
        <i/>
        <sz val="8"/>
        <color indexed="10"/>
        <rFont val="Calibri"/>
        <family val="2"/>
      </rPr>
      <t>WNS</t>
    </r>
  </si>
  <si>
    <r>
      <t>Psychologia rozwoju człowieka (Moduł 2. Komonent 1)</t>
    </r>
    <r>
      <rPr>
        <i/>
        <sz val="8"/>
        <color indexed="10"/>
        <rFont val="Calibri"/>
        <family val="2"/>
      </rPr>
      <t>WNS</t>
    </r>
  </si>
  <si>
    <r>
      <t>Emisja głosu (</t>
    </r>
    <r>
      <rPr>
        <i/>
        <sz val="8"/>
        <color indexed="10"/>
        <rFont val="Calibri"/>
        <family val="2"/>
      </rPr>
      <t>Logopedia</t>
    </r>
    <r>
      <rPr>
        <i/>
        <sz val="8"/>
        <rFont val="Calibri"/>
        <family val="2"/>
      </rPr>
      <t>)</t>
    </r>
  </si>
  <si>
    <r>
      <t xml:space="preserve">6. </t>
    </r>
    <r>
      <rPr>
        <i/>
        <sz val="11"/>
        <rFont val="Calibri"/>
        <family val="2"/>
      </rPr>
      <t>Kursywą</t>
    </r>
    <r>
      <rPr>
        <sz val="11"/>
        <rFont val="Calibri"/>
        <family val="2"/>
      </rPr>
      <t xml:space="preserve"> zaznaczono w siatce nazwy przedmiotów do wyboru </t>
    </r>
  </si>
  <si>
    <t xml:space="preserve">Emisja głosu </t>
  </si>
  <si>
    <t>3,4,5,</t>
  </si>
  <si>
    <t xml:space="preserve">Historia książki i instytucji wydawniczych  </t>
  </si>
  <si>
    <t xml:space="preserve">Ruch wydawniczy i życie literackie </t>
  </si>
  <si>
    <t>Opracowanie redakcyjne i estetyka ksiazki</t>
  </si>
  <si>
    <t xml:space="preserve">Nowoczesne techniki składu i druku  </t>
  </si>
  <si>
    <t>Lektorat języka obcego (poziom B2)</t>
  </si>
  <si>
    <t>Historia Polski po 1918 roku</t>
  </si>
  <si>
    <t>Psychologia ogólna(Moduł 2 Komponent 1</t>
  </si>
  <si>
    <t>Psychologia rozwoju człowieka (Moduł 2. Komonent 1)</t>
  </si>
  <si>
    <t>C2. GRUPA TREŚCI DO WYBORU - SPECJALNOŚĆ NAUCZYCIELSKA  (375 godzin; 32 pkt. ECTS)</t>
  </si>
  <si>
    <t xml:space="preserve"> Marketing i organizacja wydawnictwa</t>
  </si>
  <si>
    <t>Prawo wydawnicze i autorskie</t>
  </si>
  <si>
    <t>RAZEM wariant studiów bez specjalności</t>
  </si>
  <si>
    <t>Wykład ogólnouczelniany*</t>
  </si>
  <si>
    <t>7. Zajęcia konwersatoryjne realizowane są w jednej grupie.</t>
  </si>
  <si>
    <t>8. Praktyki na specjalności nauczycielskiej, składające się z praktyki dydaktycznej (120 godzin) i psychologiczno-pedagogicznej (30 godz.), odbywają się równolegle z realizacją danego modułu (Moduł 2 i 3). Student otrzymuje zaliczenie po odbyciu wszystkich praktyk.</t>
  </si>
  <si>
    <t>10. Przedmiot nr 83 realizowany wspólnie ze specjalnością publicystyczno-dziennikarską.</t>
  </si>
  <si>
    <t>9. Przedmioty: nr 4, nr 37,38,40 realizowane są wspólnie z logopedią i etnofilologią kaszubską.</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</si>
  <si>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</si>
  <si>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11. Przedmioty nr 84 i 85 realizowane wspólnie  ze specjalnością edytorską.</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</si>
  <si>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 Specjalność tę mogą realizować studenc legitymujący się  maturą z języka kaszubskiego lub innym poświadczeniem znajomości języka kaszubskiego wydanym przez uprawniony do tego organ.</t>
  </si>
  <si>
    <t>Pedagogika Moduł 2 Komponent 1</t>
  </si>
  <si>
    <t>zmiana zatwierdzona przez RW 11 maja 2017 r.</t>
  </si>
  <si>
    <t>plan zatwierdzony przez RW 8 marca 2012 r.</t>
  </si>
  <si>
    <t>Sztuka informowania</t>
  </si>
  <si>
    <t>Rynek mediów</t>
  </si>
  <si>
    <t>Etyka w dyskursie publicznym i sztuka polemiki</t>
  </si>
  <si>
    <t>Sztuka oracji i debaty</t>
  </si>
  <si>
    <t>Sztuka performansu</t>
  </si>
  <si>
    <t>Sztuka recenzji</t>
  </si>
  <si>
    <t>Sztuka felietonu i eseju</t>
  </si>
  <si>
    <t>Przewodniki i spacerowniki</t>
  </si>
  <si>
    <t>Kreowanie wizerunku</t>
  </si>
  <si>
    <t>Sztuka reportażu</t>
  </si>
  <si>
    <t>Sztuka adaptacji i scenariusza</t>
  </si>
  <si>
    <t xml:space="preserve">Sztuka wywiadu, portreu i biografii </t>
  </si>
  <si>
    <t>Fakultet radiowy</t>
  </si>
  <si>
    <t>Sztuka pastiszu, satyry i pamfletu</t>
  </si>
  <si>
    <t>C5. GRUPA TREŚCI DO WYBORU - SPECJALNOŚĆ PUBLICYSTYCZNO-DZIENNIKARSKA (360 godzin; 36 pkt ECTS)</t>
  </si>
  <si>
    <t>OD ROKU AKADEMICKIEGO  2018/19</t>
  </si>
</sst>
</file>

<file path=xl/styles.xml><?xml version="1.0" encoding="utf-8"?>
<styleSheet xmlns="http://schemas.openxmlformats.org/spreadsheetml/2006/main">
  <numFmts count="28">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 _z_ł_ ;_ * \(#,##0\)\ _z_ł_ ;_ * &quot;-&quot;_)\ _z_ł_ ;_ @_ "/>
    <numFmt numFmtId="44" formatCode="_ * #,##0.00_)\ &quot;zł&quot;_ ;_ * \(#,##0.00\)\ &quot;zł&quot;_ ;_ * &quot;-&quot;??_)\ &quot;zł&quot;_ ;_ @_ "/>
    <numFmt numFmtId="43" formatCode="_ * #,##0.00_)\ _z_ł_ ;_ * \(#,##0.00\)\ _z_ł_ ;_ * &quot;-&quot;??_)\ _z_ł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k&quot;;&quot;Tak&quot;;&quot;Nie&quot;"/>
    <numFmt numFmtId="181" formatCode="&quot;Prawda&quot;;&quot;Prawda&quot;;&quot;Fałsz&quot;"/>
    <numFmt numFmtId="182" formatCode="&quot;Włączone&quot;;&quot;Włączone&quot;;&quot;Wyłączone&quot;"/>
    <numFmt numFmtId="183" formatCode="[$€-2]\ #,##0.00_);[Red]\([$€-2]\ #,##0.00\)"/>
  </numFmts>
  <fonts count="50">
    <font>
      <sz val="11"/>
      <color theme="1"/>
      <name val="Calibri"/>
      <family val="2"/>
    </font>
    <font>
      <sz val="11"/>
      <color indexed="8"/>
      <name val="Calibri"/>
      <family val="2"/>
    </font>
    <font>
      <sz val="8"/>
      <name val="Calibri"/>
      <family val="2"/>
    </font>
    <font>
      <b/>
      <sz val="11"/>
      <name val="Calibri"/>
      <family val="2"/>
    </font>
    <font>
      <sz val="11"/>
      <name val="Calibri"/>
      <family val="2"/>
    </font>
    <font>
      <i/>
      <sz val="8"/>
      <name val="Calibri"/>
      <family val="2"/>
    </font>
    <font>
      <b/>
      <sz val="9"/>
      <name val="Calibri"/>
      <family val="2"/>
    </font>
    <font>
      <b/>
      <sz val="10"/>
      <name val="Calibri"/>
      <family val="2"/>
    </font>
    <font>
      <sz val="9"/>
      <name val="Calibri"/>
      <family val="2"/>
    </font>
    <font>
      <sz val="10"/>
      <name val="Calibri"/>
      <family val="2"/>
    </font>
    <font>
      <i/>
      <sz val="11"/>
      <name val="Calibri"/>
      <family val="2"/>
    </font>
    <font>
      <b/>
      <sz val="9"/>
      <color indexed="8"/>
      <name val="Calibri"/>
      <family val="2"/>
    </font>
    <font>
      <sz val="9"/>
      <color indexed="8"/>
      <name val="Calibri"/>
      <family val="2"/>
    </font>
    <font>
      <i/>
      <sz val="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3.75"/>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3.7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3.75"/>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3.75"/>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24"/>
        <bgColor indexed="64"/>
      </patternFill>
    </fill>
    <fill>
      <patternFill patternType="solid">
        <fgColor indexed="50"/>
        <bgColor indexed="64"/>
      </patternFill>
    </fill>
    <fill>
      <patternFill patternType="solid">
        <fgColor theme="0"/>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ck">
        <color indexed="12"/>
      </left>
      <right>
        <color indexed="63"/>
      </right>
      <top style="thin"/>
      <bottom style="thin"/>
    </border>
    <border>
      <left style="thick">
        <color indexed="12"/>
      </left>
      <right style="thin">
        <color indexed="8"/>
      </right>
      <top>
        <color indexed="63"/>
      </top>
      <bottom style="thin"/>
    </border>
    <border>
      <left style="thick">
        <color indexed="12"/>
      </left>
      <right style="thin"/>
      <top style="thin"/>
      <bottom style="thin"/>
    </border>
    <border>
      <left style="thick">
        <color indexed="12"/>
      </left>
      <right style="thin"/>
      <top>
        <color indexed="63"/>
      </top>
      <bottom style="thin"/>
    </border>
    <border>
      <left style="thick">
        <color indexed="12"/>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 fillId="30" borderId="9" applyNumberFormat="0" applyFont="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31" borderId="0" applyNumberFormat="0" applyBorder="0" applyAlignment="0" applyProtection="0"/>
  </cellStyleXfs>
  <cellXfs count="297">
    <xf numFmtId="0" fontId="0" fillId="0" borderId="0" xfId="0" applyFont="1" applyAlignment="1">
      <alignment/>
    </xf>
    <xf numFmtId="0" fontId="5" fillId="0" borderId="10" xfId="0" applyFont="1" applyBorder="1" applyAlignment="1">
      <alignment vertical="top" wrapText="1" readingOrder="1"/>
    </xf>
    <xf numFmtId="0" fontId="5" fillId="0" borderId="10" xfId="0" applyFont="1" applyBorder="1" applyAlignment="1">
      <alignment vertical="top" wrapText="1"/>
    </xf>
    <xf numFmtId="0" fontId="5" fillId="0" borderId="11" xfId="0" applyFont="1" applyBorder="1" applyAlignment="1">
      <alignment vertical="top" wrapText="1" readingOrder="1"/>
    </xf>
    <xf numFmtId="0" fontId="2" fillId="0" borderId="10" xfId="0" applyFont="1" applyBorder="1" applyAlignment="1">
      <alignment vertical="top" wrapText="1" readingOrder="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xf>
    <xf numFmtId="0" fontId="2" fillId="0" borderId="12" xfId="0" applyFont="1" applyBorder="1" applyAlignment="1">
      <alignment vertical="top" wrapText="1" readingOrder="1"/>
    </xf>
    <xf numFmtId="0" fontId="4" fillId="0" borderId="10" xfId="0" applyFont="1" applyBorder="1" applyAlignment="1">
      <alignment horizontal="center" vertical="center" wrapText="1"/>
    </xf>
    <xf numFmtId="0" fontId="3" fillId="0" borderId="0" xfId="0" applyFont="1" applyAlignment="1">
      <alignment/>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Border="1" applyAlignment="1">
      <alignment vertical="top" readingOrder="1"/>
    </xf>
    <xf numFmtId="0" fontId="4" fillId="0" borderId="0" xfId="0" applyFont="1" applyAlignment="1">
      <alignment/>
    </xf>
    <xf numFmtId="0" fontId="6" fillId="0" borderId="10" xfId="0" applyFont="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top" wrapText="1" readingOrder="1"/>
    </xf>
    <xf numFmtId="0" fontId="3" fillId="0" borderId="12" xfId="0" applyFont="1" applyBorder="1" applyAlignment="1">
      <alignment horizontal="center" vertical="center" wrapText="1"/>
    </xf>
    <xf numFmtId="0" fontId="5" fillId="0" borderId="0" xfId="0" applyFont="1" applyAlignment="1">
      <alignment vertical="top" wrapText="1" readingOrder="1"/>
    </xf>
    <xf numFmtId="0" fontId="4" fillId="0" borderId="12" xfId="0" applyFont="1" applyBorder="1" applyAlignment="1">
      <alignment horizontal="center" vertical="center" wrapText="1"/>
    </xf>
    <xf numFmtId="0" fontId="3" fillId="0" borderId="10" xfId="0" applyFont="1" applyBorder="1" applyAlignment="1">
      <alignment horizontal="center"/>
    </xf>
    <xf numFmtId="0" fontId="5" fillId="0" borderId="10" xfId="0" applyFont="1" applyFill="1" applyBorder="1" applyAlignment="1">
      <alignment vertical="top" wrapText="1" readingOrder="1"/>
    </xf>
    <xf numFmtId="0" fontId="2"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Alignment="1">
      <alignment wrapText="1" readingOrder="1"/>
    </xf>
    <xf numFmtId="0" fontId="2" fillId="0" borderId="0" xfId="0" applyFont="1" applyAlignment="1">
      <alignment horizontal="left" vertical="top" wrapText="1"/>
    </xf>
    <xf numFmtId="0" fontId="2" fillId="0" borderId="0" xfId="0" applyFont="1" applyAlignment="1">
      <alignment/>
    </xf>
    <xf numFmtId="10" fontId="4" fillId="0" borderId="0" xfId="0" applyNumberFormat="1" applyFont="1" applyAlignment="1">
      <alignment/>
    </xf>
    <xf numFmtId="0" fontId="4" fillId="0" borderId="0" xfId="0" applyFont="1" applyAlignment="1">
      <alignment horizontal="left" vertical="top" wrapText="1"/>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0" fillId="0" borderId="0" xfId="0" applyFont="1" applyAlignment="1">
      <alignment horizontal="left" vertical="center"/>
    </xf>
    <xf numFmtId="0" fontId="3" fillId="0" borderId="0" xfId="0" applyFont="1" applyAlignment="1">
      <alignment horizontal="center"/>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wrapText="1"/>
    </xf>
    <xf numFmtId="0" fontId="9"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3" fillId="2" borderId="14"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5" fillId="0" borderId="18" xfId="0" applyFont="1" applyBorder="1" applyAlignment="1">
      <alignment vertical="top" wrapText="1" readingOrder="1"/>
    </xf>
    <xf numFmtId="0" fontId="4" fillId="2" borderId="12"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0" fontId="2" fillId="0" borderId="19" xfId="0" applyFont="1" applyBorder="1" applyAlignment="1">
      <alignment wrapText="1"/>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vertical="top" wrapText="1"/>
    </xf>
    <xf numFmtId="0" fontId="3" fillId="2"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5" fillId="0" borderId="21" xfId="0" applyFont="1" applyBorder="1" applyAlignment="1">
      <alignment vertical="top" wrapText="1"/>
    </xf>
    <xf numFmtId="0" fontId="4" fillId="34" borderId="10" xfId="0" applyFont="1" applyFill="1" applyBorder="1" applyAlignment="1">
      <alignment horizontal="center" vertical="center" wrapText="1"/>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0" fontId="5" fillId="0" borderId="15" xfId="0" applyFont="1" applyBorder="1" applyAlignment="1">
      <alignment vertical="top" wrapText="1" readingOrder="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vertical="top"/>
    </xf>
    <xf numFmtId="0" fontId="8" fillId="0" borderId="24" xfId="0" applyFont="1" applyBorder="1" applyAlignment="1">
      <alignment vertical="top" wrapText="1"/>
    </xf>
    <xf numFmtId="0" fontId="12" fillId="0" borderId="24" xfId="0" applyFont="1" applyBorder="1" applyAlignment="1">
      <alignment/>
    </xf>
    <xf numFmtId="0" fontId="8" fillId="0" borderId="0" xfId="0" applyFont="1" applyAlignment="1">
      <alignment/>
    </xf>
    <xf numFmtId="0" fontId="6" fillId="0" borderId="0" xfId="0" applyFont="1" applyAlignment="1">
      <alignment horizontal="center"/>
    </xf>
    <xf numFmtId="0" fontId="8" fillId="0" borderId="0" xfId="0" applyFont="1" applyAlignment="1">
      <alignment vertical="top"/>
    </xf>
    <xf numFmtId="0" fontId="8" fillId="0" borderId="10" xfId="0" applyFont="1" applyBorder="1" applyAlignment="1">
      <alignment vertical="top" readingOrder="1"/>
    </xf>
    <xf numFmtId="0" fontId="6" fillId="0" borderId="18" xfId="0" applyFont="1" applyBorder="1" applyAlignment="1">
      <alignment horizontal="center"/>
    </xf>
    <xf numFmtId="0" fontId="8" fillId="0" borderId="10" xfId="0" applyFont="1" applyBorder="1" applyAlignment="1">
      <alignment vertical="top" wrapText="1" readingOrder="1"/>
    </xf>
    <xf numFmtId="0" fontId="8" fillId="0" borderId="10" xfId="0" applyFont="1" applyBorder="1" applyAlignment="1">
      <alignment/>
    </xf>
    <xf numFmtId="0" fontId="6" fillId="0" borderId="10" xfId="0" applyFont="1" applyBorder="1" applyAlignment="1">
      <alignment horizontal="center" vertical="top" readingOrder="1"/>
    </xf>
    <xf numFmtId="0" fontId="6" fillId="0" borderId="14" xfId="0" applyFont="1" applyFill="1" applyBorder="1" applyAlignment="1">
      <alignment horizontal="center" vertical="center" wrapText="1"/>
    </xf>
    <xf numFmtId="0" fontId="8" fillId="0" borderId="25" xfId="0" applyFont="1" applyBorder="1" applyAlignment="1">
      <alignment vertical="top" readingOrder="1"/>
    </xf>
    <xf numFmtId="0" fontId="8" fillId="0" borderId="26" xfId="0" applyFont="1" applyBorder="1" applyAlignment="1">
      <alignment vertical="top" wrapText="1" readingOrder="1"/>
    </xf>
    <xf numFmtId="0" fontId="8" fillId="0" borderId="27" xfId="0" applyFont="1" applyBorder="1" applyAlignment="1">
      <alignment vertical="top" wrapText="1" readingOrder="1"/>
    </xf>
    <xf numFmtId="0" fontId="8" fillId="0" borderId="23" xfId="0" applyFont="1" applyBorder="1" applyAlignment="1">
      <alignment vertical="top" wrapText="1" readingOrder="1"/>
    </xf>
    <xf numFmtId="0" fontId="8" fillId="0" borderId="28" xfId="0" applyFont="1" applyBorder="1" applyAlignment="1">
      <alignment/>
    </xf>
    <xf numFmtId="0" fontId="8" fillId="0" borderId="0" xfId="0" applyFont="1" applyBorder="1" applyAlignment="1">
      <alignment/>
    </xf>
    <xf numFmtId="0" fontId="8" fillId="0" borderId="10" xfId="0" applyFont="1" applyBorder="1" applyAlignment="1">
      <alignment horizontal="center" vertical="top" readingOrder="1"/>
    </xf>
    <xf numFmtId="0" fontId="6" fillId="0" borderId="18" xfId="0" applyFont="1" applyFill="1" applyBorder="1" applyAlignment="1">
      <alignment horizontal="center"/>
    </xf>
    <xf numFmtId="0" fontId="8" fillId="0" borderId="0" xfId="0" applyFont="1" applyAlignment="1">
      <alignment wrapText="1" readingOrder="1"/>
    </xf>
    <xf numFmtId="0" fontId="4" fillId="0" borderId="0" xfId="0" applyFont="1" applyAlignment="1">
      <alignment horizontal="left" vertical="center"/>
    </xf>
    <xf numFmtId="0" fontId="5" fillId="0" borderId="12" xfId="0" applyFont="1" applyBorder="1" applyAlignment="1">
      <alignment vertical="top" wrapText="1" readingOrder="1"/>
    </xf>
    <xf numFmtId="0" fontId="4" fillId="0" borderId="0" xfId="0" applyFont="1" applyAlignment="1">
      <alignment wrapText="1"/>
    </xf>
    <xf numFmtId="0" fontId="4" fillId="0" borderId="0" xfId="0" applyFont="1" applyAlignment="1">
      <alignment wrapText="1" readingOrder="1"/>
    </xf>
    <xf numFmtId="0" fontId="4" fillId="0" borderId="0" xfId="0" applyFont="1" applyAlignment="1">
      <alignment horizontal="left" vertical="top" wrapText="1"/>
    </xf>
    <xf numFmtId="0" fontId="4" fillId="0" borderId="0" xfId="0" applyFont="1" applyAlignment="1">
      <alignment/>
    </xf>
    <xf numFmtId="0" fontId="4" fillId="2" borderId="12" xfId="0" applyFont="1" applyFill="1" applyBorder="1" applyAlignment="1">
      <alignment horizontal="center" vertical="center" wrapText="1"/>
    </xf>
    <xf numFmtId="0" fontId="4" fillId="36"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center" vertical="center" wrapText="1"/>
    </xf>
    <xf numFmtId="0" fontId="2" fillId="36" borderId="18" xfId="0" applyFont="1" applyFill="1" applyBorder="1" applyAlignment="1">
      <alignment vertical="top" wrapText="1" readingOrder="1"/>
    </xf>
    <xf numFmtId="0" fontId="8" fillId="0" borderId="10" xfId="0" applyFont="1" applyBorder="1" applyAlignment="1">
      <alignment vertical="top" readingOrder="1"/>
    </xf>
    <xf numFmtId="0" fontId="8" fillId="0" borderId="10" xfId="0" applyFont="1" applyBorder="1" applyAlignment="1">
      <alignment vertical="top" wrapText="1" readingOrder="1"/>
    </xf>
    <xf numFmtId="0" fontId="5" fillId="36" borderId="10" xfId="0" applyFont="1" applyFill="1" applyBorder="1" applyAlignment="1">
      <alignment vertical="top" wrapText="1" readingOrder="1"/>
    </xf>
    <xf numFmtId="0" fontId="8" fillId="0" borderId="10" xfId="0" applyFont="1" applyBorder="1" applyAlignment="1">
      <alignment horizontal="center" vertical="top" readingOrder="1"/>
    </xf>
    <xf numFmtId="0" fontId="4" fillId="0" borderId="10" xfId="0" applyFont="1" applyBorder="1" applyAlignment="1">
      <alignment/>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36" borderId="0" xfId="0" applyFont="1" applyFill="1" applyAlignment="1">
      <alignment vertical="top"/>
    </xf>
    <xf numFmtId="0" fontId="3" fillId="36" borderId="18"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23" xfId="0" applyFont="1" applyBorder="1" applyAlignment="1">
      <alignment vertical="top" wrapText="1" readingOrder="1"/>
    </xf>
    <xf numFmtId="0" fontId="3" fillId="0" borderId="12" xfId="0" applyFont="1" applyBorder="1" applyAlignment="1">
      <alignment horizontal="center" vertical="center" wrapText="1"/>
    </xf>
    <xf numFmtId="0" fontId="3" fillId="0" borderId="10" xfId="0" applyFont="1" applyBorder="1" applyAlignment="1">
      <alignment horizontal="center" vertical="top" wrapText="1" readingOrder="1"/>
    </xf>
    <xf numFmtId="0" fontId="8" fillId="0" borderId="10" xfId="0" applyFont="1" applyBorder="1" applyAlignment="1">
      <alignment horizontal="center" vertical="top" wrapText="1" readingOrder="1"/>
    </xf>
    <xf numFmtId="0" fontId="8" fillId="0" borderId="10" xfId="0" applyFont="1" applyBorder="1" applyAlignment="1">
      <alignment horizontal="center" vertical="top" wrapText="1" readingOrder="1"/>
    </xf>
    <xf numFmtId="0" fontId="3"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8" fillId="0" borderId="16" xfId="0" applyFont="1" applyBorder="1" applyAlignment="1">
      <alignment vertical="top" readingOrder="1"/>
    </xf>
    <xf numFmtId="0" fontId="8" fillId="0" borderId="15" xfId="0" applyFont="1" applyBorder="1" applyAlignment="1">
      <alignment vertical="top" readingOrder="1"/>
    </xf>
    <xf numFmtId="0" fontId="8" fillId="0" borderId="27" xfId="0" applyFont="1" applyBorder="1" applyAlignment="1">
      <alignment vertical="top" wrapText="1" readingOrder="1"/>
    </xf>
    <xf numFmtId="0" fontId="8" fillId="0" borderId="26" xfId="0" applyFont="1" applyBorder="1" applyAlignment="1">
      <alignment vertical="top" wrapText="1" readingOrder="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4" fillId="37" borderId="28"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2" fillId="0" borderId="0" xfId="0" applyFont="1" applyAlignment="1">
      <alignment horizontal="left" vertical="center"/>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2" fillId="0" borderId="16" xfId="0" applyFont="1" applyBorder="1" applyAlignment="1">
      <alignment vertical="top" wrapText="1" readingOrder="1"/>
    </xf>
    <xf numFmtId="0" fontId="2" fillId="0" borderId="15" xfId="0" applyFont="1" applyBorder="1" applyAlignment="1">
      <alignment vertical="top" wrapText="1" readingOrder="1"/>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8" fillId="0" borderId="16" xfId="0" applyFont="1" applyBorder="1" applyAlignment="1">
      <alignment vertical="top" wrapText="1" readingOrder="1"/>
    </xf>
    <xf numFmtId="0" fontId="6" fillId="0" borderId="15" xfId="0" applyFont="1" applyBorder="1" applyAlignment="1">
      <alignment vertical="top" wrapText="1" readingOrder="1"/>
    </xf>
    <xf numFmtId="0" fontId="8" fillId="0" borderId="15" xfId="0" applyFont="1" applyBorder="1" applyAlignment="1">
      <alignment vertical="top" wrapText="1" readingOrder="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center" wrapText="1"/>
    </xf>
    <xf numFmtId="0" fontId="4" fillId="0" borderId="0" xfId="0" applyFont="1" applyAlignment="1">
      <alignment horizontal="left"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7" borderId="30" xfId="0" applyFont="1" applyFill="1" applyBorder="1" applyAlignment="1">
      <alignment horizontal="center"/>
    </xf>
    <xf numFmtId="0" fontId="4" fillId="37" borderId="31" xfId="0" applyFont="1" applyFill="1" applyBorder="1" applyAlignment="1">
      <alignment horizontal="center"/>
    </xf>
    <xf numFmtId="0" fontId="4" fillId="37" borderId="32" xfId="0" applyFont="1" applyFill="1" applyBorder="1" applyAlignment="1">
      <alignment horizontal="center"/>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35" borderId="18"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0" borderId="0" xfId="0" applyFont="1" applyAlignment="1">
      <alignment horizontal="left"/>
    </xf>
    <xf numFmtId="0" fontId="3" fillId="18" borderId="18"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xf>
    <xf numFmtId="0" fontId="0" fillId="0" borderId="0" xfId="0" applyAlignment="1">
      <alignment/>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33" xfId="0" applyFont="1" applyBorder="1" applyAlignment="1">
      <alignment/>
    </xf>
    <xf numFmtId="0" fontId="4" fillId="0" borderId="15" xfId="0" applyFont="1" applyBorder="1" applyAlignment="1">
      <alignment/>
    </xf>
    <xf numFmtId="0" fontId="4" fillId="18" borderId="18"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8" fillId="0" borderId="16" xfId="0" applyFont="1" applyBorder="1" applyAlignment="1">
      <alignment horizontal="center" vertical="top" readingOrder="1"/>
    </xf>
    <xf numFmtId="0" fontId="8" fillId="0" borderId="15" xfId="0" applyFont="1" applyBorder="1" applyAlignment="1">
      <alignment horizontal="center" vertical="top" readingOrder="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wrapText="1" readingOrder="1"/>
    </xf>
    <xf numFmtId="0" fontId="2" fillId="0" borderId="0" xfId="0" applyFont="1" applyAlignment="1">
      <alignment wrapText="1"/>
    </xf>
    <xf numFmtId="0" fontId="2" fillId="0" borderId="0" xfId="0" applyFont="1" applyAlignment="1">
      <alignment/>
    </xf>
    <xf numFmtId="0" fontId="0" fillId="0" borderId="0" xfId="0" applyAlignment="1">
      <alignment horizontal="left" wrapText="1"/>
    </xf>
    <xf numFmtId="0" fontId="8" fillId="0" borderId="16" xfId="0" applyFont="1" applyBorder="1" applyAlignment="1">
      <alignment vertical="top" wrapText="1" readingOrder="1"/>
    </xf>
    <xf numFmtId="0" fontId="4" fillId="0" borderId="15" xfId="0" applyFont="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5" fillId="0" borderId="16" xfId="0" applyFont="1" applyFill="1" applyBorder="1" applyAlignment="1">
      <alignment vertical="top" wrapText="1" readingOrder="1"/>
    </xf>
    <xf numFmtId="0" fontId="5" fillId="0" borderId="15" xfId="0" applyFont="1" applyFill="1" applyBorder="1" applyAlignment="1">
      <alignment vertical="top" wrapText="1" readingOrder="1"/>
    </xf>
    <xf numFmtId="0" fontId="4"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left"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288"/>
  <sheetViews>
    <sheetView zoomScale="85" zoomScaleNormal="85" zoomScaleSheetLayoutView="100" zoomScalePageLayoutView="0" workbookViewId="0" topLeftCell="A233">
      <selection activeCell="Q181" sqref="Q181"/>
    </sheetView>
  </sheetViews>
  <sheetFormatPr defaultColWidth="11.57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8.421875" style="34" customWidth="1"/>
    <col min="39" max="39" width="5.7109375" style="34" customWidth="1"/>
    <col min="40" max="16384" width="11.421875" style="22" customWidth="1"/>
  </cols>
  <sheetData>
    <row r="1" ht="15">
      <c r="O1" s="60" t="s">
        <v>297</v>
      </c>
    </row>
    <row r="2" spans="1:52" ht="15">
      <c r="A2" s="119"/>
      <c r="B2" s="61"/>
      <c r="C2" s="61"/>
      <c r="D2" s="61"/>
      <c r="E2" s="61"/>
      <c r="F2" s="61"/>
      <c r="G2" s="61"/>
      <c r="H2" s="61"/>
      <c r="I2" s="61"/>
      <c r="J2" s="61"/>
      <c r="K2" s="61"/>
      <c r="L2" s="61"/>
      <c r="M2" s="61"/>
      <c r="N2" s="237" t="s">
        <v>288</v>
      </c>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row>
    <row r="3" spans="1:39" ht="15">
      <c r="A3" s="199" t="s">
        <v>332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row>
    <row r="4" spans="2:3" ht="15" customHeight="1">
      <c r="B4" s="201" t="s">
        <v>286</v>
      </c>
      <c r="C4" s="201"/>
    </row>
    <row r="5" spans="2:3" ht="15" customHeight="1">
      <c r="B5" s="202" t="s">
        <v>287</v>
      </c>
      <c r="C5" s="202"/>
    </row>
    <row r="6" spans="1:39" s="63" customFormat="1" ht="15" customHeight="1">
      <c r="A6" s="120"/>
      <c r="C6" s="64"/>
      <c r="E6" s="205" t="s">
        <v>170</v>
      </c>
      <c r="F6" s="205"/>
      <c r="G6" s="205"/>
      <c r="H6" s="205"/>
      <c r="I6" s="65"/>
      <c r="J6" s="65"/>
      <c r="K6" s="65"/>
      <c r="L6" s="65"/>
      <c r="M6" s="66"/>
      <c r="N6" s="66"/>
      <c r="O6" s="66"/>
      <c r="P6" s="66"/>
      <c r="Q6" s="66"/>
      <c r="R6" s="66"/>
      <c r="S6" s="66"/>
      <c r="AH6" s="64"/>
      <c r="AI6" s="64"/>
      <c r="AJ6" s="64"/>
      <c r="AK6" s="64"/>
      <c r="AL6" s="64"/>
      <c r="AM6" s="64"/>
    </row>
    <row r="7" spans="1:39" s="63" customFormat="1" ht="15" customHeight="1">
      <c r="A7" s="120"/>
      <c r="B7" s="62"/>
      <c r="C7" s="64"/>
      <c r="E7" s="205" t="s">
        <v>202</v>
      </c>
      <c r="F7" s="206"/>
      <c r="G7" s="206"/>
      <c r="H7" s="206"/>
      <c r="I7" s="67"/>
      <c r="J7" s="65"/>
      <c r="K7" s="65"/>
      <c r="L7" s="65"/>
      <c r="M7" s="66"/>
      <c r="N7" s="66"/>
      <c r="O7" s="66"/>
      <c r="P7" s="66"/>
      <c r="Q7" s="66"/>
      <c r="R7" s="66"/>
      <c r="S7" s="66"/>
      <c r="AH7" s="64"/>
      <c r="AI7" s="64"/>
      <c r="AJ7" s="64"/>
      <c r="AK7" s="64"/>
      <c r="AL7" s="64"/>
      <c r="AM7" s="64"/>
    </row>
    <row r="8" spans="1:39" s="63" customFormat="1" ht="15" customHeight="1">
      <c r="A8" s="120"/>
      <c r="B8" s="62"/>
      <c r="C8" s="64"/>
      <c r="E8" s="205" t="s">
        <v>205</v>
      </c>
      <c r="F8" s="206"/>
      <c r="G8" s="206"/>
      <c r="H8" s="206"/>
      <c r="I8" s="67"/>
      <c r="J8" s="67"/>
      <c r="K8" s="65"/>
      <c r="L8" s="65"/>
      <c r="M8" s="66"/>
      <c r="N8" s="66"/>
      <c r="O8" s="66"/>
      <c r="P8" s="66"/>
      <c r="Q8" s="66"/>
      <c r="R8" s="66"/>
      <c r="S8" s="66"/>
      <c r="AH8" s="64"/>
      <c r="AI8" s="64"/>
      <c r="AJ8" s="64"/>
      <c r="AK8" s="64"/>
      <c r="AL8" s="64"/>
      <c r="AM8" s="64"/>
    </row>
    <row r="9" spans="1:39" s="63" customFormat="1" ht="15" customHeight="1">
      <c r="A9" s="120"/>
      <c r="B9" s="62"/>
      <c r="C9" s="64"/>
      <c r="E9" s="205" t="s">
        <v>203</v>
      </c>
      <c r="F9" s="205"/>
      <c r="G9" s="205"/>
      <c r="H9" s="205"/>
      <c r="I9" s="206"/>
      <c r="J9" s="206"/>
      <c r="K9" s="65"/>
      <c r="L9" s="65"/>
      <c r="M9" s="66"/>
      <c r="N9" s="66"/>
      <c r="O9" s="66"/>
      <c r="P9" s="66"/>
      <c r="Q9" s="66"/>
      <c r="R9" s="66"/>
      <c r="S9" s="66"/>
      <c r="AH9" s="64"/>
      <c r="AI9" s="64"/>
      <c r="AJ9" s="64"/>
      <c r="AK9" s="64"/>
      <c r="AL9" s="64"/>
      <c r="AM9" s="64"/>
    </row>
    <row r="10" spans="1:39" s="63" customFormat="1" ht="15" customHeight="1">
      <c r="A10" s="120"/>
      <c r="B10" s="62"/>
      <c r="C10" s="64"/>
      <c r="E10" s="205" t="s">
        <v>324</v>
      </c>
      <c r="F10" s="248"/>
      <c r="G10" s="248"/>
      <c r="H10" s="248"/>
      <c r="I10" s="248"/>
      <c r="J10" s="248"/>
      <c r="K10" s="248"/>
      <c r="L10" s="249"/>
      <c r="M10" s="66"/>
      <c r="N10" s="66"/>
      <c r="O10" s="66"/>
      <c r="P10" s="66"/>
      <c r="Q10" s="66"/>
      <c r="R10" s="66"/>
      <c r="S10" s="66"/>
      <c r="AH10" s="64"/>
      <c r="AI10" s="64"/>
      <c r="AJ10" s="64"/>
      <c r="AK10" s="64"/>
      <c r="AL10" s="64"/>
      <c r="AM10" s="64"/>
    </row>
    <row r="11" spans="1:39" s="63" customFormat="1" ht="15" customHeight="1">
      <c r="A11" s="120"/>
      <c r="B11" s="62"/>
      <c r="C11" s="64"/>
      <c r="E11" s="203" t="s">
        <v>256</v>
      </c>
      <c r="F11" s="204"/>
      <c r="G11" s="204"/>
      <c r="H11" s="204"/>
      <c r="I11" s="204"/>
      <c r="J11" s="65"/>
      <c r="K11" s="65"/>
      <c r="L11" s="65"/>
      <c r="M11" s="66"/>
      <c r="N11" s="66"/>
      <c r="O11" s="66"/>
      <c r="P11" s="66"/>
      <c r="Q11" s="66"/>
      <c r="R11" s="66"/>
      <c r="S11" s="66"/>
      <c r="AH11" s="64"/>
      <c r="AI11" s="64"/>
      <c r="AJ11" s="64"/>
      <c r="AK11" s="64"/>
      <c r="AL11" s="64"/>
      <c r="AM11" s="64"/>
    </row>
    <row r="12" spans="1:39" s="63" customFormat="1" ht="15" customHeight="1">
      <c r="A12" s="120"/>
      <c r="B12" s="62"/>
      <c r="C12" s="64"/>
      <c r="E12" s="203" t="s">
        <v>204</v>
      </c>
      <c r="F12" s="203"/>
      <c r="G12" s="203"/>
      <c r="H12" s="203"/>
      <c r="I12" s="203"/>
      <c r="J12" s="203"/>
      <c r="K12" s="203"/>
      <c r="L12" s="203"/>
      <c r="M12" s="203"/>
      <c r="N12" s="203"/>
      <c r="O12" s="203"/>
      <c r="P12" s="203"/>
      <c r="Q12" s="203"/>
      <c r="R12" s="203"/>
      <c r="S12" s="52"/>
      <c r="AH12" s="64"/>
      <c r="AI12" s="64"/>
      <c r="AJ12" s="64"/>
      <c r="AK12" s="64"/>
      <c r="AL12" s="64"/>
      <c r="AM12" s="64"/>
    </row>
    <row r="13" spans="1:39" s="63" customFormat="1" ht="15" customHeight="1">
      <c r="A13" s="120"/>
      <c r="B13" s="62"/>
      <c r="C13" s="64"/>
      <c r="E13" s="203" t="s">
        <v>206</v>
      </c>
      <c r="F13" s="204"/>
      <c r="G13" s="204"/>
      <c r="H13" s="204"/>
      <c r="I13" s="204"/>
      <c r="J13" s="204"/>
      <c r="K13" s="204"/>
      <c r="L13" s="204"/>
      <c r="M13" s="52"/>
      <c r="N13" s="52"/>
      <c r="O13" s="52"/>
      <c r="P13" s="52"/>
      <c r="Q13" s="52"/>
      <c r="R13" s="52"/>
      <c r="S13" s="52"/>
      <c r="W13" s="63" t="s">
        <v>312</v>
      </c>
      <c r="AH13" s="64"/>
      <c r="AI13" s="64"/>
      <c r="AJ13" s="64"/>
      <c r="AK13" s="64"/>
      <c r="AL13" s="64"/>
      <c r="AM13" s="64"/>
    </row>
    <row r="14" ht="15">
      <c r="W14" s="136" t="s">
        <v>331</v>
      </c>
    </row>
    <row r="15" spans="1:39" ht="30" customHeight="1">
      <c r="A15" s="226" t="s">
        <v>0</v>
      </c>
      <c r="B15" s="220" t="s">
        <v>159</v>
      </c>
      <c r="C15" s="207" t="s">
        <v>1</v>
      </c>
      <c r="D15" s="209" t="s">
        <v>166</v>
      </c>
      <c r="E15" s="209"/>
      <c r="F15" s="209"/>
      <c r="G15" s="210" t="s">
        <v>5</v>
      </c>
      <c r="H15" s="211"/>
      <c r="I15" s="211"/>
      <c r="J15" s="211"/>
      <c r="K15" s="211"/>
      <c r="L15" s="211"/>
      <c r="M15" s="211"/>
      <c r="N15" s="211"/>
      <c r="O15" s="211"/>
      <c r="P15" s="212"/>
      <c r="Q15" s="244" t="s">
        <v>6</v>
      </c>
      <c r="R15" s="244"/>
      <c r="S15" s="244"/>
      <c r="T15" s="244"/>
      <c r="U15" s="244"/>
      <c r="V15" s="244"/>
      <c r="W15" s="244"/>
      <c r="X15" s="244"/>
      <c r="Y15" s="244"/>
      <c r="Z15" s="244"/>
      <c r="AA15" s="213" t="s">
        <v>7</v>
      </c>
      <c r="AB15" s="213"/>
      <c r="AC15" s="213"/>
      <c r="AD15" s="213"/>
      <c r="AE15" s="213"/>
      <c r="AF15" s="213"/>
      <c r="AG15" s="213"/>
      <c r="AH15" s="213"/>
      <c r="AI15" s="213"/>
      <c r="AJ15" s="213"/>
      <c r="AK15" s="220" t="s">
        <v>8</v>
      </c>
      <c r="AL15" s="220" t="s">
        <v>9</v>
      </c>
      <c r="AM15" s="245"/>
    </row>
    <row r="16" spans="1:39" s="72" customFormat="1" ht="22.5" customHeight="1">
      <c r="A16" s="226"/>
      <c r="B16" s="221"/>
      <c r="C16" s="207"/>
      <c r="D16" s="209"/>
      <c r="E16" s="209"/>
      <c r="F16" s="209"/>
      <c r="G16" s="210" t="s">
        <v>21</v>
      </c>
      <c r="H16" s="211"/>
      <c r="I16" s="211"/>
      <c r="J16" s="211"/>
      <c r="K16" s="212"/>
      <c r="L16" s="231" t="s">
        <v>22</v>
      </c>
      <c r="M16" s="232"/>
      <c r="N16" s="232"/>
      <c r="O16" s="232"/>
      <c r="P16" s="233"/>
      <c r="Q16" s="234" t="s">
        <v>23</v>
      </c>
      <c r="R16" s="235"/>
      <c r="S16" s="235"/>
      <c r="T16" s="235"/>
      <c r="U16" s="236"/>
      <c r="V16" s="223" t="s">
        <v>24</v>
      </c>
      <c r="W16" s="224"/>
      <c r="X16" s="224"/>
      <c r="Y16" s="224"/>
      <c r="Z16" s="225"/>
      <c r="AA16" s="238" t="s">
        <v>25</v>
      </c>
      <c r="AB16" s="239"/>
      <c r="AC16" s="239"/>
      <c r="AD16" s="239"/>
      <c r="AE16" s="240"/>
      <c r="AF16" s="241" t="s">
        <v>26</v>
      </c>
      <c r="AG16" s="242"/>
      <c r="AH16" s="242"/>
      <c r="AI16" s="242"/>
      <c r="AJ16" s="243"/>
      <c r="AK16" s="221"/>
      <c r="AL16" s="221"/>
      <c r="AM16" s="246"/>
    </row>
    <row r="17" spans="1:39" s="72" customFormat="1" ht="15.75" thickBot="1">
      <c r="A17" s="227"/>
      <c r="B17" s="222"/>
      <c r="C17" s="208"/>
      <c r="D17" s="73" t="s">
        <v>2</v>
      </c>
      <c r="E17" s="73" t="s">
        <v>3</v>
      </c>
      <c r="F17" s="73" t="s">
        <v>4</v>
      </c>
      <c r="G17" s="74" t="s">
        <v>10</v>
      </c>
      <c r="H17" s="74" t="s">
        <v>11</v>
      </c>
      <c r="I17" s="74" t="s">
        <v>12</v>
      </c>
      <c r="J17" s="74" t="s">
        <v>13</v>
      </c>
      <c r="K17" s="74" t="s">
        <v>14</v>
      </c>
      <c r="L17" s="75" t="s">
        <v>10</v>
      </c>
      <c r="M17" s="75" t="s">
        <v>11</v>
      </c>
      <c r="N17" s="75" t="s">
        <v>12</v>
      </c>
      <c r="O17" s="75" t="s">
        <v>13</v>
      </c>
      <c r="P17" s="75" t="s">
        <v>14</v>
      </c>
      <c r="Q17" s="76" t="s">
        <v>10</v>
      </c>
      <c r="R17" s="76" t="s">
        <v>11</v>
      </c>
      <c r="S17" s="76" t="s">
        <v>12</v>
      </c>
      <c r="T17" s="76" t="s">
        <v>13</v>
      </c>
      <c r="U17" s="76" t="s">
        <v>14</v>
      </c>
      <c r="V17" s="77" t="s">
        <v>10</v>
      </c>
      <c r="W17" s="77" t="s">
        <v>11</v>
      </c>
      <c r="X17" s="77" t="s">
        <v>12</v>
      </c>
      <c r="Y17" s="77" t="s">
        <v>13</v>
      </c>
      <c r="Z17" s="77" t="s">
        <v>14</v>
      </c>
      <c r="AA17" s="78" t="s">
        <v>10</v>
      </c>
      <c r="AB17" s="78" t="s">
        <v>11</v>
      </c>
      <c r="AC17" s="78" t="s">
        <v>12</v>
      </c>
      <c r="AD17" s="78" t="s">
        <v>13</v>
      </c>
      <c r="AE17" s="78" t="s">
        <v>14</v>
      </c>
      <c r="AF17" s="79" t="s">
        <v>10</v>
      </c>
      <c r="AG17" s="79" t="s">
        <v>11</v>
      </c>
      <c r="AH17" s="79" t="s">
        <v>12</v>
      </c>
      <c r="AI17" s="79" t="s">
        <v>13</v>
      </c>
      <c r="AJ17" s="79" t="s">
        <v>14</v>
      </c>
      <c r="AK17" s="222"/>
      <c r="AL17" s="222"/>
      <c r="AM17" s="247"/>
    </row>
    <row r="18" spans="1:39" ht="15">
      <c r="A18" s="217" t="s">
        <v>112</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9"/>
    </row>
    <row r="19" spans="1:39" ht="15">
      <c r="A19" s="121" t="s">
        <v>15</v>
      </c>
      <c r="B19" s="1" t="s">
        <v>19</v>
      </c>
      <c r="C19" s="16"/>
      <c r="D19" s="5"/>
      <c r="E19" s="5"/>
      <c r="F19" s="16">
        <v>3</v>
      </c>
      <c r="G19" s="19"/>
      <c r="H19" s="19"/>
      <c r="I19" s="19"/>
      <c r="J19" s="19"/>
      <c r="K19" s="19"/>
      <c r="L19" s="44"/>
      <c r="M19" s="44"/>
      <c r="N19" s="44"/>
      <c r="O19" s="44"/>
      <c r="P19" s="44"/>
      <c r="Q19" s="20"/>
      <c r="R19" s="20"/>
      <c r="S19" s="20">
        <v>30</v>
      </c>
      <c r="T19" s="20"/>
      <c r="U19" s="20">
        <v>1</v>
      </c>
      <c r="V19" s="46"/>
      <c r="W19" s="46"/>
      <c r="X19" s="46"/>
      <c r="Y19" s="46"/>
      <c r="Z19" s="46"/>
      <c r="AA19" s="24"/>
      <c r="AB19" s="24"/>
      <c r="AC19" s="24"/>
      <c r="AD19" s="24"/>
      <c r="AE19" s="24"/>
      <c r="AF19" s="25"/>
      <c r="AG19" s="25"/>
      <c r="AH19" s="25"/>
      <c r="AI19" s="25"/>
      <c r="AJ19" s="25"/>
      <c r="AK19" s="16">
        <f>G19+H19+I19+J19+L19+M19+O19+N19+Q19+R19+S19+T19+V19+W19+X19+Y19+AA19+AB19+AC19+AD19+AF19+AG19+AH19+AI19</f>
        <v>30</v>
      </c>
      <c r="AL19" s="16">
        <f>K19+P19+U19+Z19+AE19+AJ19</f>
        <v>1</v>
      </c>
      <c r="AM19" s="16"/>
    </row>
    <row r="20" spans="1:39" ht="15" customHeight="1">
      <c r="A20" s="176" t="s">
        <v>16</v>
      </c>
      <c r="B20" s="191" t="s">
        <v>31</v>
      </c>
      <c r="C20" s="16"/>
      <c r="D20" s="5"/>
      <c r="E20" s="5"/>
      <c r="F20" s="16">
        <v>1</v>
      </c>
      <c r="G20" s="19">
        <v>30</v>
      </c>
      <c r="H20" s="19"/>
      <c r="I20" s="19"/>
      <c r="J20" s="19"/>
      <c r="K20" s="19">
        <v>2</v>
      </c>
      <c r="L20" s="44"/>
      <c r="M20" s="44"/>
      <c r="N20" s="44"/>
      <c r="O20" s="44"/>
      <c r="P20" s="44"/>
      <c r="Q20" s="20"/>
      <c r="R20" s="20"/>
      <c r="S20" s="20"/>
      <c r="T20" s="20"/>
      <c r="U20" s="20"/>
      <c r="V20" s="46"/>
      <c r="W20" s="46"/>
      <c r="X20" s="46"/>
      <c r="Y20" s="46"/>
      <c r="Z20" s="46"/>
      <c r="AA20" s="24"/>
      <c r="AB20" s="24"/>
      <c r="AC20" s="24"/>
      <c r="AD20" s="24"/>
      <c r="AE20" s="24"/>
      <c r="AF20" s="25"/>
      <c r="AG20" s="25"/>
      <c r="AH20" s="25"/>
      <c r="AI20" s="25"/>
      <c r="AJ20" s="25"/>
      <c r="AK20" s="16">
        <f>G20+H20+I20+J20+L20+M20+O20+N20+Q20+R20+S20+T20+V20+W20+X20+Y20+AA20+AB20+AC20+AD20+AF20+AG20+AH20+AI20</f>
        <v>30</v>
      </c>
      <c r="AL20" s="16">
        <f>K20+P20+U20+Z20+AE20+AJ20</f>
        <v>2</v>
      </c>
      <c r="AM20" s="16"/>
    </row>
    <row r="21" spans="1:39" ht="15" customHeight="1">
      <c r="A21" s="177"/>
      <c r="B21" s="192"/>
      <c r="C21" s="16"/>
      <c r="D21" s="5"/>
      <c r="E21" s="5">
        <v>1</v>
      </c>
      <c r="F21" s="16"/>
      <c r="G21" s="19"/>
      <c r="H21" s="19"/>
      <c r="I21" s="19">
        <v>30</v>
      </c>
      <c r="J21" s="19"/>
      <c r="K21" s="19">
        <v>2</v>
      </c>
      <c r="L21" s="44"/>
      <c r="M21" s="44"/>
      <c r="N21" s="44"/>
      <c r="O21" s="44"/>
      <c r="P21" s="44"/>
      <c r="Q21" s="20"/>
      <c r="R21" s="20"/>
      <c r="S21" s="20"/>
      <c r="T21" s="20"/>
      <c r="U21" s="20"/>
      <c r="V21" s="46"/>
      <c r="W21" s="46"/>
      <c r="X21" s="46"/>
      <c r="Y21" s="46"/>
      <c r="Z21" s="46"/>
      <c r="AA21" s="24"/>
      <c r="AB21" s="24"/>
      <c r="AC21" s="24"/>
      <c r="AD21" s="24"/>
      <c r="AE21" s="24"/>
      <c r="AF21" s="25"/>
      <c r="AG21" s="25"/>
      <c r="AH21" s="25"/>
      <c r="AI21" s="25"/>
      <c r="AJ21" s="25"/>
      <c r="AK21" s="16">
        <f>G21+H21+I21+J21+L21+M21+O21+N21+Q21+R21+S21+T21+V21+W21+X21+Y21+AA21+AB21+AC21+AD21+AF21+AG21+AH21+AI21</f>
        <v>30</v>
      </c>
      <c r="AL21" s="16">
        <f>K21+P21+U21+Z21+AE21+AJ21</f>
        <v>2</v>
      </c>
      <c r="AM21" s="16"/>
    </row>
    <row r="22" spans="1:39" s="14" customFormat="1" ht="15.75">
      <c r="A22" s="121" t="s">
        <v>17</v>
      </c>
      <c r="B22" s="4" t="s">
        <v>95</v>
      </c>
      <c r="C22" s="9"/>
      <c r="D22" s="5">
        <v>2</v>
      </c>
      <c r="E22" s="9"/>
      <c r="F22" s="9" t="s">
        <v>160</v>
      </c>
      <c r="G22" s="10">
        <v>30</v>
      </c>
      <c r="H22" s="10"/>
      <c r="I22" s="10"/>
      <c r="J22" s="10"/>
      <c r="K22" s="10">
        <v>2</v>
      </c>
      <c r="L22" s="42">
        <v>15</v>
      </c>
      <c r="M22" s="42"/>
      <c r="N22" s="42"/>
      <c r="O22" s="42"/>
      <c r="P22" s="42">
        <v>3</v>
      </c>
      <c r="Q22" s="11"/>
      <c r="R22" s="11"/>
      <c r="S22" s="11"/>
      <c r="T22" s="11"/>
      <c r="U22" s="11"/>
      <c r="V22" s="45"/>
      <c r="W22" s="45"/>
      <c r="X22" s="45"/>
      <c r="Y22" s="45"/>
      <c r="Z22" s="45"/>
      <c r="AA22" s="12"/>
      <c r="AB22" s="12"/>
      <c r="AC22" s="12"/>
      <c r="AD22" s="12"/>
      <c r="AE22" s="12"/>
      <c r="AF22" s="13"/>
      <c r="AG22" s="13"/>
      <c r="AH22" s="13"/>
      <c r="AI22" s="13"/>
      <c r="AJ22" s="13"/>
      <c r="AK22" s="9">
        <f>G22+H22+I22+J22+L22+M22+O22+N22+Q22+R22+S22+T22+V22+W22+X22+Y22+AA22+AB22+AC22+AD22+AF22+AG22+AH22+AI22</f>
        <v>45</v>
      </c>
      <c r="AL22" s="9">
        <f>K22+P22+U22+Z22+AE22+AJ22</f>
        <v>5</v>
      </c>
      <c r="AM22" s="9"/>
    </row>
    <row r="23" spans="1:39" ht="15">
      <c r="A23" s="121" t="s">
        <v>18</v>
      </c>
      <c r="B23" s="80" t="s">
        <v>303</v>
      </c>
      <c r="C23" s="16"/>
      <c r="D23" s="5"/>
      <c r="E23" s="5"/>
      <c r="F23" s="16">
        <v>6</v>
      </c>
      <c r="G23" s="81"/>
      <c r="H23" s="19"/>
      <c r="I23" s="19"/>
      <c r="J23" s="19"/>
      <c r="K23" s="19"/>
      <c r="L23" s="44"/>
      <c r="M23" s="44"/>
      <c r="N23" s="44"/>
      <c r="O23" s="44"/>
      <c r="P23" s="44"/>
      <c r="Q23" s="20"/>
      <c r="R23" s="20"/>
      <c r="S23" s="20"/>
      <c r="T23" s="20"/>
      <c r="U23" s="20"/>
      <c r="V23" s="46"/>
      <c r="W23" s="46"/>
      <c r="X23" s="46"/>
      <c r="Y23" s="46"/>
      <c r="Z23" s="46"/>
      <c r="AA23" s="24"/>
      <c r="AB23" s="24"/>
      <c r="AC23" s="24"/>
      <c r="AD23" s="24"/>
      <c r="AE23" s="24"/>
      <c r="AF23" s="25">
        <v>30</v>
      </c>
      <c r="AG23" s="25"/>
      <c r="AH23" s="25"/>
      <c r="AI23" s="25"/>
      <c r="AJ23" s="13">
        <v>2</v>
      </c>
      <c r="AK23" s="16">
        <f>G23+H23+I23+J23+L23+M23+O23+N23+Q23+R23+S23+T23+V23+W23+X23+Y23+AA23+AB23+AC23+AD23+AF23+AG23+AH23+AI23</f>
        <v>30</v>
      </c>
      <c r="AL23" s="16">
        <f>K23+P23+U23+Z23+AE23+AJ23</f>
        <v>2</v>
      </c>
      <c r="AM23" s="16"/>
    </row>
    <row r="24" spans="1:39" s="17" customFormat="1" ht="15">
      <c r="A24" s="189" t="s">
        <v>20</v>
      </c>
      <c r="B24" s="190"/>
      <c r="C24" s="5"/>
      <c r="D24" s="5"/>
      <c r="E24" s="5"/>
      <c r="F24" s="5"/>
      <c r="G24" s="18">
        <f>SUM(G19:G23)</f>
        <v>60</v>
      </c>
      <c r="H24" s="18">
        <f aca="true" t="shared" si="0" ref="H24:AK24">SUM(H19:H23)</f>
        <v>0</v>
      </c>
      <c r="I24" s="18">
        <f t="shared" si="0"/>
        <v>30</v>
      </c>
      <c r="J24" s="18">
        <f t="shared" si="0"/>
        <v>0</v>
      </c>
      <c r="K24" s="18">
        <f t="shared" si="0"/>
        <v>6</v>
      </c>
      <c r="L24" s="43">
        <f t="shared" si="0"/>
        <v>15</v>
      </c>
      <c r="M24" s="43">
        <f t="shared" si="0"/>
        <v>0</v>
      </c>
      <c r="N24" s="43">
        <f t="shared" si="0"/>
        <v>0</v>
      </c>
      <c r="O24" s="43">
        <f t="shared" si="0"/>
        <v>0</v>
      </c>
      <c r="P24" s="43">
        <f t="shared" si="0"/>
        <v>3</v>
      </c>
      <c r="Q24" s="6">
        <f t="shared" si="0"/>
        <v>0</v>
      </c>
      <c r="R24" s="6">
        <f t="shared" si="0"/>
        <v>0</v>
      </c>
      <c r="S24" s="6">
        <f t="shared" si="0"/>
        <v>30</v>
      </c>
      <c r="T24" s="6">
        <f t="shared" si="0"/>
        <v>0</v>
      </c>
      <c r="U24" s="6">
        <f t="shared" si="0"/>
        <v>1</v>
      </c>
      <c r="V24" s="47">
        <f t="shared" si="0"/>
        <v>0</v>
      </c>
      <c r="W24" s="47">
        <f t="shared" si="0"/>
        <v>0</v>
      </c>
      <c r="X24" s="47">
        <f t="shared" si="0"/>
        <v>0</v>
      </c>
      <c r="Y24" s="47">
        <f t="shared" si="0"/>
        <v>0</v>
      </c>
      <c r="Z24" s="47">
        <f t="shared" si="0"/>
        <v>0</v>
      </c>
      <c r="AA24" s="7">
        <f t="shared" si="0"/>
        <v>0</v>
      </c>
      <c r="AB24" s="7">
        <f t="shared" si="0"/>
        <v>0</v>
      </c>
      <c r="AC24" s="7">
        <f t="shared" si="0"/>
        <v>0</v>
      </c>
      <c r="AD24" s="7">
        <f t="shared" si="0"/>
        <v>0</v>
      </c>
      <c r="AE24" s="7">
        <f t="shared" si="0"/>
        <v>0</v>
      </c>
      <c r="AF24" s="8">
        <f t="shared" si="0"/>
        <v>30</v>
      </c>
      <c r="AG24" s="8">
        <f t="shared" si="0"/>
        <v>0</v>
      </c>
      <c r="AH24" s="8">
        <f t="shared" si="0"/>
        <v>0</v>
      </c>
      <c r="AI24" s="8">
        <f t="shared" si="0"/>
        <v>0</v>
      </c>
      <c r="AJ24" s="8">
        <f t="shared" si="0"/>
        <v>2</v>
      </c>
      <c r="AK24" s="5">
        <f t="shared" si="0"/>
        <v>165</v>
      </c>
      <c r="AL24" s="5">
        <f>SUM(AL19:AL23)</f>
        <v>12</v>
      </c>
      <c r="AM24" s="5"/>
    </row>
    <row r="25" spans="1:39" s="17" customFormat="1" ht="15" hidden="1">
      <c r="A25" s="122"/>
      <c r="B25" s="82"/>
      <c r="C25" s="83"/>
      <c r="D25" s="83"/>
      <c r="E25" s="83"/>
      <c r="F25" s="83"/>
      <c r="G25" s="68"/>
      <c r="H25" s="68"/>
      <c r="I25" s="68"/>
      <c r="J25" s="68"/>
      <c r="K25" s="68"/>
      <c r="L25" s="68"/>
      <c r="M25" s="68"/>
      <c r="N25" s="68"/>
      <c r="O25" s="68"/>
      <c r="P25" s="68"/>
      <c r="Q25" s="69"/>
      <c r="R25" s="69"/>
      <c r="S25" s="69"/>
      <c r="T25" s="69"/>
      <c r="U25" s="69"/>
      <c r="V25" s="69"/>
      <c r="W25" s="69"/>
      <c r="X25" s="69"/>
      <c r="Y25" s="69"/>
      <c r="Z25" s="69"/>
      <c r="AA25" s="70"/>
      <c r="AB25" s="70"/>
      <c r="AC25" s="70"/>
      <c r="AD25" s="70"/>
      <c r="AE25" s="70"/>
      <c r="AF25" s="71"/>
      <c r="AG25" s="71"/>
      <c r="AH25" s="71"/>
      <c r="AI25" s="71"/>
      <c r="AJ25" s="71"/>
      <c r="AK25" s="83" t="e">
        <f>SUM(#REF!,#REF!)</f>
        <v>#REF!</v>
      </c>
      <c r="AL25" s="83" t="e">
        <f>SUM(#REF!,#REF!)</f>
        <v>#REF!</v>
      </c>
      <c r="AM25" s="28"/>
    </row>
    <row r="26" spans="1:39" s="17" customFormat="1" ht="15">
      <c r="A26" s="193" t="s">
        <v>178</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5"/>
    </row>
    <row r="27" spans="1:39" s="17" customFormat="1" ht="15">
      <c r="A27" s="193" t="s">
        <v>179</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5"/>
    </row>
    <row r="28" spans="1:39" s="17" customFormat="1" ht="15">
      <c r="A28" s="196" t="s">
        <v>27</v>
      </c>
      <c r="B28" s="191" t="s">
        <v>148</v>
      </c>
      <c r="C28" s="16"/>
      <c r="D28" s="5"/>
      <c r="E28" s="5"/>
      <c r="F28" s="16">
        <v>1</v>
      </c>
      <c r="G28" s="19">
        <v>15</v>
      </c>
      <c r="H28" s="19"/>
      <c r="I28" s="19"/>
      <c r="J28" s="19"/>
      <c r="K28" s="19">
        <v>1</v>
      </c>
      <c r="L28" s="44"/>
      <c r="M28" s="44"/>
      <c r="N28" s="44"/>
      <c r="O28" s="44"/>
      <c r="P28" s="44"/>
      <c r="Q28" s="20"/>
      <c r="R28" s="20"/>
      <c r="S28" s="20"/>
      <c r="T28" s="20"/>
      <c r="U28" s="20"/>
      <c r="V28" s="46"/>
      <c r="W28" s="46"/>
      <c r="X28" s="46"/>
      <c r="Y28" s="46"/>
      <c r="Z28" s="46"/>
      <c r="AA28" s="24"/>
      <c r="AB28" s="24"/>
      <c r="AC28" s="24"/>
      <c r="AD28" s="24"/>
      <c r="AE28" s="24"/>
      <c r="AF28" s="25"/>
      <c r="AG28" s="25"/>
      <c r="AH28" s="25"/>
      <c r="AI28" s="25"/>
      <c r="AJ28" s="25"/>
      <c r="AK28" s="16">
        <f aca="true" t="shared" si="1" ref="AK28:AK47">G28+H28+I28+J28+L28+M28+O28+N28+Q28+R28+S28+T28+V28+W28+X28+Y28+AA28+AB28+AC28+AD28+AF28+AG28+AH28+AI28</f>
        <v>15</v>
      </c>
      <c r="AL28" s="16">
        <f aca="true" t="shared" si="2" ref="AL28:AL47">K28+P28+U28+Z28+AE28+AJ28</f>
        <v>1</v>
      </c>
      <c r="AM28" s="16"/>
    </row>
    <row r="29" spans="1:39" s="17" customFormat="1" ht="15">
      <c r="A29" s="198"/>
      <c r="B29" s="192"/>
      <c r="C29" s="16"/>
      <c r="D29" s="5">
        <v>2</v>
      </c>
      <c r="E29" s="5">
        <v>1.2</v>
      </c>
      <c r="F29" s="16"/>
      <c r="G29" s="19"/>
      <c r="H29" s="19"/>
      <c r="I29" s="19">
        <v>30</v>
      </c>
      <c r="J29" s="19"/>
      <c r="K29" s="19">
        <v>3</v>
      </c>
      <c r="L29" s="44"/>
      <c r="M29" s="44"/>
      <c r="N29" s="44">
        <v>15</v>
      </c>
      <c r="O29" s="44"/>
      <c r="P29" s="44">
        <v>3</v>
      </c>
      <c r="Q29" s="20"/>
      <c r="R29" s="20"/>
      <c r="S29" s="20"/>
      <c r="T29" s="20"/>
      <c r="U29" s="20"/>
      <c r="V29" s="46"/>
      <c r="W29" s="46"/>
      <c r="X29" s="46"/>
      <c r="Y29" s="46"/>
      <c r="Z29" s="46"/>
      <c r="AA29" s="24"/>
      <c r="AB29" s="24"/>
      <c r="AC29" s="24"/>
      <c r="AD29" s="24"/>
      <c r="AE29" s="24"/>
      <c r="AF29" s="25"/>
      <c r="AG29" s="25"/>
      <c r="AH29" s="25"/>
      <c r="AI29" s="25"/>
      <c r="AJ29" s="25"/>
      <c r="AK29" s="16">
        <f t="shared" si="1"/>
        <v>45</v>
      </c>
      <c r="AL29" s="16">
        <f t="shared" si="2"/>
        <v>6</v>
      </c>
      <c r="AM29" s="16"/>
    </row>
    <row r="30" spans="1:39" s="17" customFormat="1" ht="15">
      <c r="A30" s="196" t="s">
        <v>28</v>
      </c>
      <c r="B30" s="191" t="s">
        <v>149</v>
      </c>
      <c r="C30" s="16"/>
      <c r="D30" s="5">
        <v>2</v>
      </c>
      <c r="E30" s="5"/>
      <c r="F30" s="16">
        <v>2</v>
      </c>
      <c r="G30" s="19"/>
      <c r="H30" s="19"/>
      <c r="I30" s="19"/>
      <c r="J30" s="19"/>
      <c r="K30" s="19"/>
      <c r="L30" s="44">
        <v>15</v>
      </c>
      <c r="M30" s="44"/>
      <c r="N30" s="44"/>
      <c r="O30" s="44"/>
      <c r="P30" s="44">
        <v>1</v>
      </c>
      <c r="Q30" s="20"/>
      <c r="R30" s="20"/>
      <c r="S30" s="20"/>
      <c r="T30" s="20"/>
      <c r="U30" s="20"/>
      <c r="V30" s="46"/>
      <c r="W30" s="46"/>
      <c r="X30" s="46"/>
      <c r="Y30" s="46"/>
      <c r="Z30" s="46"/>
      <c r="AA30" s="24"/>
      <c r="AB30" s="24"/>
      <c r="AC30" s="24"/>
      <c r="AD30" s="24"/>
      <c r="AE30" s="24"/>
      <c r="AF30" s="25"/>
      <c r="AG30" s="25"/>
      <c r="AH30" s="25"/>
      <c r="AI30" s="25"/>
      <c r="AJ30" s="25"/>
      <c r="AK30" s="16">
        <f t="shared" si="1"/>
        <v>15</v>
      </c>
      <c r="AL30" s="16">
        <f t="shared" si="2"/>
        <v>1</v>
      </c>
      <c r="AM30" s="16"/>
    </row>
    <row r="31" spans="1:39" s="17" customFormat="1" ht="15">
      <c r="A31" s="198"/>
      <c r="B31" s="192"/>
      <c r="C31" s="16"/>
      <c r="D31" s="5"/>
      <c r="E31" s="5">
        <v>2</v>
      </c>
      <c r="F31" s="16"/>
      <c r="G31" s="19"/>
      <c r="H31" s="19"/>
      <c r="I31" s="19"/>
      <c r="J31" s="19"/>
      <c r="K31" s="19"/>
      <c r="L31" s="44"/>
      <c r="M31" s="44"/>
      <c r="N31" s="44">
        <v>30</v>
      </c>
      <c r="O31" s="44"/>
      <c r="P31" s="44">
        <v>4</v>
      </c>
      <c r="Q31" s="20"/>
      <c r="R31" s="20"/>
      <c r="S31" s="20"/>
      <c r="T31" s="20"/>
      <c r="U31" s="20"/>
      <c r="V31" s="46"/>
      <c r="W31" s="46"/>
      <c r="X31" s="46"/>
      <c r="Y31" s="46"/>
      <c r="Z31" s="46"/>
      <c r="AA31" s="24"/>
      <c r="AB31" s="24"/>
      <c r="AC31" s="24"/>
      <c r="AD31" s="24"/>
      <c r="AE31" s="24"/>
      <c r="AF31" s="25"/>
      <c r="AG31" s="25"/>
      <c r="AH31" s="25"/>
      <c r="AI31" s="25"/>
      <c r="AJ31" s="25"/>
      <c r="AK31" s="16">
        <f t="shared" si="1"/>
        <v>30</v>
      </c>
      <c r="AL31" s="16">
        <f t="shared" si="2"/>
        <v>4</v>
      </c>
      <c r="AM31" s="16"/>
    </row>
    <row r="32" spans="1:39" s="17" customFormat="1" ht="15">
      <c r="A32" s="196" t="s">
        <v>29</v>
      </c>
      <c r="B32" s="191" t="s">
        <v>150</v>
      </c>
      <c r="C32" s="16"/>
      <c r="D32" s="5">
        <v>3</v>
      </c>
      <c r="E32" s="5"/>
      <c r="F32" s="16">
        <v>3</v>
      </c>
      <c r="G32" s="19"/>
      <c r="H32" s="19"/>
      <c r="I32" s="19"/>
      <c r="J32" s="19"/>
      <c r="K32" s="19"/>
      <c r="L32" s="44"/>
      <c r="M32" s="44"/>
      <c r="N32" s="44"/>
      <c r="O32" s="44"/>
      <c r="P32" s="44"/>
      <c r="Q32" s="20">
        <v>15</v>
      </c>
      <c r="R32" s="20"/>
      <c r="S32" s="20"/>
      <c r="T32" s="20"/>
      <c r="U32" s="20">
        <v>1</v>
      </c>
      <c r="V32" s="46"/>
      <c r="W32" s="46"/>
      <c r="X32" s="46"/>
      <c r="Y32" s="46"/>
      <c r="Z32" s="46"/>
      <c r="AA32" s="24"/>
      <c r="AB32" s="24"/>
      <c r="AC32" s="24"/>
      <c r="AD32" s="24"/>
      <c r="AE32" s="24"/>
      <c r="AF32" s="25"/>
      <c r="AG32" s="25"/>
      <c r="AH32" s="25"/>
      <c r="AI32" s="25"/>
      <c r="AJ32" s="25"/>
      <c r="AK32" s="16">
        <f t="shared" si="1"/>
        <v>15</v>
      </c>
      <c r="AL32" s="16">
        <f t="shared" si="2"/>
        <v>1</v>
      </c>
      <c r="AM32" s="16"/>
    </row>
    <row r="33" spans="1:39" s="17" customFormat="1" ht="15">
      <c r="A33" s="198"/>
      <c r="B33" s="192"/>
      <c r="C33" s="16"/>
      <c r="D33" s="5"/>
      <c r="E33" s="5">
        <v>3</v>
      </c>
      <c r="F33" s="16"/>
      <c r="G33" s="19"/>
      <c r="H33" s="19"/>
      <c r="I33" s="19"/>
      <c r="J33" s="19"/>
      <c r="K33" s="19"/>
      <c r="L33" s="44"/>
      <c r="M33" s="44"/>
      <c r="N33" s="44"/>
      <c r="O33" s="44"/>
      <c r="P33" s="44"/>
      <c r="Q33" s="20"/>
      <c r="R33" s="20"/>
      <c r="S33" s="20">
        <v>45</v>
      </c>
      <c r="T33" s="20"/>
      <c r="U33" s="20">
        <v>5</v>
      </c>
      <c r="V33" s="46"/>
      <c r="W33" s="46"/>
      <c r="X33" s="46"/>
      <c r="Y33" s="46"/>
      <c r="Z33" s="46"/>
      <c r="AA33" s="24"/>
      <c r="AB33" s="24"/>
      <c r="AC33" s="24"/>
      <c r="AD33" s="24"/>
      <c r="AE33" s="24"/>
      <c r="AF33" s="25"/>
      <c r="AG33" s="25"/>
      <c r="AH33" s="25"/>
      <c r="AI33" s="25"/>
      <c r="AJ33" s="25"/>
      <c r="AK33" s="16">
        <f t="shared" si="1"/>
        <v>45</v>
      </c>
      <c r="AL33" s="16">
        <f t="shared" si="2"/>
        <v>5</v>
      </c>
      <c r="AM33" s="16"/>
    </row>
    <row r="34" spans="1:39" s="17" customFormat="1" ht="15">
      <c r="A34" s="196" t="s">
        <v>30</v>
      </c>
      <c r="B34" s="191" t="s">
        <v>151</v>
      </c>
      <c r="C34" s="16"/>
      <c r="D34" s="5">
        <v>4</v>
      </c>
      <c r="E34" s="5"/>
      <c r="F34" s="16">
        <v>4</v>
      </c>
      <c r="G34" s="19"/>
      <c r="H34" s="19"/>
      <c r="I34" s="19"/>
      <c r="J34" s="19"/>
      <c r="K34" s="19"/>
      <c r="L34" s="44"/>
      <c r="M34" s="44"/>
      <c r="N34" s="44"/>
      <c r="O34" s="44"/>
      <c r="P34" s="44"/>
      <c r="Q34" s="20"/>
      <c r="R34" s="20"/>
      <c r="S34" s="20"/>
      <c r="T34" s="20"/>
      <c r="U34" s="20"/>
      <c r="V34" s="46">
        <v>15</v>
      </c>
      <c r="W34" s="46"/>
      <c r="X34" s="46"/>
      <c r="Y34" s="46"/>
      <c r="Z34" s="46">
        <v>1</v>
      </c>
      <c r="AA34" s="24"/>
      <c r="AB34" s="24"/>
      <c r="AC34" s="24"/>
      <c r="AD34" s="24"/>
      <c r="AE34" s="24"/>
      <c r="AF34" s="25"/>
      <c r="AG34" s="25"/>
      <c r="AH34" s="25"/>
      <c r="AI34" s="25"/>
      <c r="AJ34" s="25"/>
      <c r="AK34" s="16">
        <f t="shared" si="1"/>
        <v>15</v>
      </c>
      <c r="AL34" s="16">
        <f t="shared" si="2"/>
        <v>1</v>
      </c>
      <c r="AM34" s="16"/>
    </row>
    <row r="35" spans="1:39" s="17" customFormat="1" ht="15">
      <c r="A35" s="198"/>
      <c r="B35" s="192"/>
      <c r="C35" s="16"/>
      <c r="D35" s="5"/>
      <c r="E35" s="5">
        <v>4</v>
      </c>
      <c r="F35" s="16"/>
      <c r="G35" s="19"/>
      <c r="H35" s="19"/>
      <c r="I35" s="19"/>
      <c r="J35" s="19"/>
      <c r="K35" s="19"/>
      <c r="L35" s="44"/>
      <c r="M35" s="44"/>
      <c r="N35" s="44"/>
      <c r="O35" s="44"/>
      <c r="P35" s="44"/>
      <c r="Q35" s="20"/>
      <c r="R35" s="20"/>
      <c r="S35" s="20"/>
      <c r="T35" s="20"/>
      <c r="U35" s="20"/>
      <c r="V35" s="46"/>
      <c r="W35" s="46"/>
      <c r="X35" s="46">
        <v>30</v>
      </c>
      <c r="Y35" s="46"/>
      <c r="Z35" s="46">
        <v>4</v>
      </c>
      <c r="AA35" s="24"/>
      <c r="AB35" s="24"/>
      <c r="AC35" s="24"/>
      <c r="AD35" s="24"/>
      <c r="AE35" s="24"/>
      <c r="AF35" s="25"/>
      <c r="AG35" s="25"/>
      <c r="AH35" s="25"/>
      <c r="AI35" s="25"/>
      <c r="AJ35" s="25"/>
      <c r="AK35" s="16">
        <f t="shared" si="1"/>
        <v>30</v>
      </c>
      <c r="AL35" s="16">
        <f t="shared" si="2"/>
        <v>4</v>
      </c>
      <c r="AM35" s="16"/>
    </row>
    <row r="36" spans="1:39" s="17" customFormat="1" ht="15">
      <c r="A36" s="196" t="s">
        <v>34</v>
      </c>
      <c r="B36" s="191" t="s">
        <v>152</v>
      </c>
      <c r="C36" s="16"/>
      <c r="D36" s="5">
        <v>5</v>
      </c>
      <c r="E36" s="5"/>
      <c r="F36" s="16">
        <v>5</v>
      </c>
      <c r="G36" s="19"/>
      <c r="H36" s="19"/>
      <c r="I36" s="19"/>
      <c r="J36" s="19"/>
      <c r="K36" s="19"/>
      <c r="L36" s="44"/>
      <c r="M36" s="44"/>
      <c r="N36" s="44"/>
      <c r="O36" s="44"/>
      <c r="P36" s="44"/>
      <c r="Q36" s="20"/>
      <c r="R36" s="20"/>
      <c r="S36" s="20"/>
      <c r="T36" s="20"/>
      <c r="U36" s="20"/>
      <c r="V36" s="46"/>
      <c r="W36" s="46"/>
      <c r="X36" s="46"/>
      <c r="Y36" s="46"/>
      <c r="Z36" s="46"/>
      <c r="AA36" s="24">
        <v>15</v>
      </c>
      <c r="AB36" s="24"/>
      <c r="AC36" s="24"/>
      <c r="AD36" s="24"/>
      <c r="AE36" s="24">
        <v>1</v>
      </c>
      <c r="AF36" s="25"/>
      <c r="AG36" s="25"/>
      <c r="AH36" s="25"/>
      <c r="AI36" s="25"/>
      <c r="AJ36" s="25"/>
      <c r="AK36" s="16">
        <f t="shared" si="1"/>
        <v>15</v>
      </c>
      <c r="AL36" s="16">
        <f t="shared" si="2"/>
        <v>1</v>
      </c>
      <c r="AM36" s="16"/>
    </row>
    <row r="37" spans="1:39" s="17" customFormat="1" ht="15">
      <c r="A37" s="198"/>
      <c r="B37" s="192"/>
      <c r="C37" s="16"/>
      <c r="D37" s="5"/>
      <c r="E37" s="5">
        <v>5</v>
      </c>
      <c r="F37" s="16"/>
      <c r="G37" s="19"/>
      <c r="H37" s="19"/>
      <c r="I37" s="19"/>
      <c r="J37" s="19"/>
      <c r="K37" s="19"/>
      <c r="L37" s="44"/>
      <c r="M37" s="44"/>
      <c r="N37" s="44"/>
      <c r="O37" s="44"/>
      <c r="P37" s="44"/>
      <c r="Q37" s="20"/>
      <c r="R37" s="20"/>
      <c r="S37" s="20"/>
      <c r="T37" s="20"/>
      <c r="U37" s="20"/>
      <c r="V37" s="46"/>
      <c r="W37" s="46"/>
      <c r="X37" s="46"/>
      <c r="Y37" s="46"/>
      <c r="Z37" s="46"/>
      <c r="AA37" s="24"/>
      <c r="AB37" s="24"/>
      <c r="AC37" s="24">
        <v>30</v>
      </c>
      <c r="AD37" s="24"/>
      <c r="AE37" s="24">
        <v>4</v>
      </c>
      <c r="AF37" s="25"/>
      <c r="AG37" s="25"/>
      <c r="AH37" s="25"/>
      <c r="AI37" s="25"/>
      <c r="AJ37" s="25"/>
      <c r="AK37" s="16">
        <f t="shared" si="1"/>
        <v>30</v>
      </c>
      <c r="AL37" s="16">
        <f t="shared" si="2"/>
        <v>4</v>
      </c>
      <c r="AM37" s="16"/>
    </row>
    <row r="38" spans="1:39" s="17" customFormat="1" ht="15" customHeight="1">
      <c r="A38" s="196" t="s">
        <v>35</v>
      </c>
      <c r="B38" s="191" t="s">
        <v>153</v>
      </c>
      <c r="C38" s="9"/>
      <c r="D38" s="5">
        <v>6</v>
      </c>
      <c r="E38" s="5"/>
      <c r="F38" s="9">
        <v>6</v>
      </c>
      <c r="G38" s="10"/>
      <c r="H38" s="10"/>
      <c r="I38" s="10"/>
      <c r="J38" s="10"/>
      <c r="K38" s="10"/>
      <c r="L38" s="42"/>
      <c r="M38" s="42"/>
      <c r="N38" s="42"/>
      <c r="O38" s="42"/>
      <c r="P38" s="42"/>
      <c r="Q38" s="11"/>
      <c r="R38" s="11"/>
      <c r="S38" s="11"/>
      <c r="T38" s="11"/>
      <c r="U38" s="11"/>
      <c r="V38" s="45"/>
      <c r="W38" s="45"/>
      <c r="X38" s="45"/>
      <c r="Y38" s="45"/>
      <c r="Z38" s="45"/>
      <c r="AA38" s="12"/>
      <c r="AB38" s="12"/>
      <c r="AC38" s="12"/>
      <c r="AD38" s="12"/>
      <c r="AE38" s="12"/>
      <c r="AF38" s="13">
        <v>15</v>
      </c>
      <c r="AG38" s="13"/>
      <c r="AH38" s="13"/>
      <c r="AI38" s="13"/>
      <c r="AJ38" s="13">
        <v>1</v>
      </c>
      <c r="AK38" s="16">
        <f t="shared" si="1"/>
        <v>15</v>
      </c>
      <c r="AL38" s="16">
        <f t="shared" si="2"/>
        <v>1</v>
      </c>
      <c r="AM38" s="9"/>
    </row>
    <row r="39" spans="1:39" s="17" customFormat="1" ht="15" customHeight="1">
      <c r="A39" s="198"/>
      <c r="B39" s="192"/>
      <c r="C39" s="9"/>
      <c r="D39" s="5"/>
      <c r="E39" s="5">
        <v>6</v>
      </c>
      <c r="F39" s="9"/>
      <c r="G39" s="10"/>
      <c r="H39" s="10"/>
      <c r="I39" s="10"/>
      <c r="J39" s="10"/>
      <c r="K39" s="10"/>
      <c r="L39" s="42"/>
      <c r="M39" s="42"/>
      <c r="N39" s="42"/>
      <c r="O39" s="42"/>
      <c r="P39" s="42"/>
      <c r="Q39" s="11"/>
      <c r="R39" s="11"/>
      <c r="S39" s="11"/>
      <c r="T39" s="11"/>
      <c r="U39" s="11"/>
      <c r="V39" s="45"/>
      <c r="W39" s="45"/>
      <c r="X39" s="45"/>
      <c r="Y39" s="45"/>
      <c r="Z39" s="45"/>
      <c r="AA39" s="12"/>
      <c r="AB39" s="12"/>
      <c r="AC39" s="12"/>
      <c r="AD39" s="12"/>
      <c r="AE39" s="12"/>
      <c r="AF39" s="13"/>
      <c r="AG39" s="13"/>
      <c r="AH39" s="13">
        <v>30</v>
      </c>
      <c r="AI39" s="13"/>
      <c r="AJ39" s="13">
        <v>4</v>
      </c>
      <c r="AK39" s="16">
        <f t="shared" si="1"/>
        <v>30</v>
      </c>
      <c r="AL39" s="16">
        <f t="shared" si="2"/>
        <v>4</v>
      </c>
      <c r="AM39" s="9"/>
    </row>
    <row r="40" spans="1:39" s="17" customFormat="1" ht="15" customHeight="1">
      <c r="A40" s="196" t="s">
        <v>36</v>
      </c>
      <c r="B40" s="191" t="s">
        <v>154</v>
      </c>
      <c r="C40" s="9"/>
      <c r="D40" s="5">
        <v>6</v>
      </c>
      <c r="E40" s="5"/>
      <c r="F40" s="9">
        <v>6</v>
      </c>
      <c r="G40" s="10"/>
      <c r="H40" s="10"/>
      <c r="I40" s="10"/>
      <c r="J40" s="10"/>
      <c r="K40" s="10"/>
      <c r="L40" s="42"/>
      <c r="M40" s="42"/>
      <c r="N40" s="42"/>
      <c r="O40" s="42"/>
      <c r="P40" s="42"/>
      <c r="Q40" s="11"/>
      <c r="R40" s="11"/>
      <c r="S40" s="11"/>
      <c r="T40" s="11"/>
      <c r="U40" s="11"/>
      <c r="V40" s="45"/>
      <c r="W40" s="45"/>
      <c r="X40" s="45"/>
      <c r="Y40" s="45"/>
      <c r="Z40" s="45"/>
      <c r="AA40" s="12"/>
      <c r="AB40" s="12"/>
      <c r="AC40" s="12"/>
      <c r="AD40" s="12"/>
      <c r="AE40" s="12"/>
      <c r="AF40" s="13">
        <v>15</v>
      </c>
      <c r="AG40" s="13"/>
      <c r="AH40" s="13"/>
      <c r="AI40" s="13"/>
      <c r="AJ40" s="13">
        <v>1</v>
      </c>
      <c r="AK40" s="16">
        <f t="shared" si="1"/>
        <v>15</v>
      </c>
      <c r="AL40" s="16">
        <f t="shared" si="2"/>
        <v>1</v>
      </c>
      <c r="AM40" s="9"/>
    </row>
    <row r="41" spans="1:39" s="17" customFormat="1" ht="15.75">
      <c r="A41" s="198"/>
      <c r="B41" s="192"/>
      <c r="C41" s="9"/>
      <c r="D41" s="5"/>
      <c r="E41" s="5" t="s">
        <v>161</v>
      </c>
      <c r="F41" s="9"/>
      <c r="G41" s="10"/>
      <c r="H41" s="10"/>
      <c r="I41" s="10"/>
      <c r="J41" s="10"/>
      <c r="K41" s="10"/>
      <c r="L41" s="42"/>
      <c r="M41" s="42"/>
      <c r="N41" s="42"/>
      <c r="O41" s="42"/>
      <c r="P41" s="42"/>
      <c r="Q41" s="11"/>
      <c r="R41" s="11"/>
      <c r="S41" s="11"/>
      <c r="T41" s="11"/>
      <c r="U41" s="11"/>
      <c r="V41" s="45"/>
      <c r="W41" s="45"/>
      <c r="X41" s="45">
        <v>15</v>
      </c>
      <c r="Y41" s="45"/>
      <c r="Z41" s="45">
        <v>1</v>
      </c>
      <c r="AA41" s="12"/>
      <c r="AB41" s="12"/>
      <c r="AC41" s="12">
        <v>15</v>
      </c>
      <c r="AD41" s="12"/>
      <c r="AE41" s="12">
        <v>1</v>
      </c>
      <c r="AF41" s="13"/>
      <c r="AG41" s="13"/>
      <c r="AH41" s="13">
        <v>15</v>
      </c>
      <c r="AI41" s="13"/>
      <c r="AJ41" s="13">
        <v>5</v>
      </c>
      <c r="AK41" s="16">
        <f t="shared" si="1"/>
        <v>45</v>
      </c>
      <c r="AL41" s="16">
        <f t="shared" si="2"/>
        <v>7</v>
      </c>
      <c r="AM41" s="9"/>
    </row>
    <row r="42" spans="1:39" s="17" customFormat="1" ht="24">
      <c r="A42" s="121" t="s">
        <v>42</v>
      </c>
      <c r="B42" s="15" t="s">
        <v>330</v>
      </c>
      <c r="C42" s="9"/>
      <c r="D42" s="5"/>
      <c r="E42" s="5" t="s">
        <v>162</v>
      </c>
      <c r="F42" s="9"/>
      <c r="G42" s="10"/>
      <c r="H42" s="10"/>
      <c r="I42" s="10"/>
      <c r="J42" s="10"/>
      <c r="K42" s="10"/>
      <c r="L42" s="42"/>
      <c r="M42" s="42"/>
      <c r="N42" s="42"/>
      <c r="O42" s="42"/>
      <c r="P42" s="42">
        <v>2</v>
      </c>
      <c r="Q42" s="11"/>
      <c r="R42" s="11"/>
      <c r="S42" s="11"/>
      <c r="T42" s="11"/>
      <c r="U42" s="11"/>
      <c r="V42" s="45"/>
      <c r="W42" s="45"/>
      <c r="X42" s="45"/>
      <c r="Y42" s="45"/>
      <c r="Z42" s="45">
        <v>2</v>
      </c>
      <c r="AA42" s="12"/>
      <c r="AB42" s="12"/>
      <c r="AC42" s="12"/>
      <c r="AD42" s="12"/>
      <c r="AE42" s="12">
        <v>2</v>
      </c>
      <c r="AF42" s="13"/>
      <c r="AG42" s="13"/>
      <c r="AH42" s="13"/>
      <c r="AI42" s="13"/>
      <c r="AJ42" s="13"/>
      <c r="AK42" s="16">
        <f t="shared" si="1"/>
        <v>0</v>
      </c>
      <c r="AL42" s="16">
        <f t="shared" si="2"/>
        <v>6</v>
      </c>
      <c r="AM42" s="9"/>
    </row>
    <row r="43" spans="1:39" s="17" customFormat="1" ht="15">
      <c r="A43" s="121" t="s">
        <v>43</v>
      </c>
      <c r="B43" s="15" t="s">
        <v>33</v>
      </c>
      <c r="C43" s="16"/>
      <c r="D43" s="5"/>
      <c r="E43" s="5">
        <v>1.3</v>
      </c>
      <c r="F43" s="16"/>
      <c r="G43" s="19"/>
      <c r="H43" s="19"/>
      <c r="I43" s="19">
        <v>15</v>
      </c>
      <c r="J43" s="19"/>
      <c r="K43" s="19">
        <v>2</v>
      </c>
      <c r="L43" s="44"/>
      <c r="M43" s="44"/>
      <c r="N43" s="44"/>
      <c r="O43" s="44"/>
      <c r="P43" s="44"/>
      <c r="Q43" s="20"/>
      <c r="R43" s="20"/>
      <c r="S43" s="20">
        <v>15</v>
      </c>
      <c r="T43" s="20"/>
      <c r="U43" s="20">
        <v>1</v>
      </c>
      <c r="V43" s="46"/>
      <c r="W43" s="46"/>
      <c r="X43" s="46"/>
      <c r="Y43" s="46"/>
      <c r="Z43" s="46"/>
      <c r="AA43" s="24"/>
      <c r="AB43" s="24"/>
      <c r="AC43" s="24"/>
      <c r="AD43" s="24"/>
      <c r="AE43" s="24"/>
      <c r="AF43" s="25"/>
      <c r="AG43" s="25"/>
      <c r="AH43" s="25"/>
      <c r="AI43" s="25"/>
      <c r="AJ43" s="25"/>
      <c r="AK43" s="16">
        <f t="shared" si="1"/>
        <v>30</v>
      </c>
      <c r="AL43" s="16">
        <f t="shared" si="2"/>
        <v>3</v>
      </c>
      <c r="AM43" s="16"/>
    </row>
    <row r="44" spans="1:39" s="17" customFormat="1" ht="15" customHeight="1">
      <c r="A44" s="196" t="s">
        <v>54</v>
      </c>
      <c r="B44" s="191" t="s">
        <v>93</v>
      </c>
      <c r="C44" s="16"/>
      <c r="D44" s="5"/>
      <c r="E44" s="5"/>
      <c r="F44" s="16">
        <v>1</v>
      </c>
      <c r="G44" s="19">
        <v>15</v>
      </c>
      <c r="H44" s="19"/>
      <c r="I44" s="19"/>
      <c r="J44" s="19"/>
      <c r="K44" s="19">
        <v>1</v>
      </c>
      <c r="L44" s="44"/>
      <c r="M44" s="44"/>
      <c r="N44" s="44"/>
      <c r="O44" s="44"/>
      <c r="P44" s="44"/>
      <c r="Q44" s="20"/>
      <c r="R44" s="20"/>
      <c r="S44" s="20"/>
      <c r="T44" s="20"/>
      <c r="U44" s="20"/>
      <c r="V44" s="46"/>
      <c r="W44" s="46"/>
      <c r="X44" s="46"/>
      <c r="Y44" s="46"/>
      <c r="Z44" s="46"/>
      <c r="AA44" s="24"/>
      <c r="AB44" s="24"/>
      <c r="AC44" s="24"/>
      <c r="AD44" s="24"/>
      <c r="AE44" s="24"/>
      <c r="AF44" s="25"/>
      <c r="AG44" s="25"/>
      <c r="AH44" s="25"/>
      <c r="AI44" s="25"/>
      <c r="AJ44" s="25"/>
      <c r="AK44" s="16">
        <f t="shared" si="1"/>
        <v>15</v>
      </c>
      <c r="AL44" s="16">
        <f t="shared" si="2"/>
        <v>1</v>
      </c>
      <c r="AM44" s="16"/>
    </row>
    <row r="45" spans="1:39" s="17" customFormat="1" ht="15">
      <c r="A45" s="197"/>
      <c r="B45" s="192"/>
      <c r="C45" s="16"/>
      <c r="D45" s="5"/>
      <c r="E45" s="5">
        <v>1</v>
      </c>
      <c r="F45" s="16"/>
      <c r="G45" s="19"/>
      <c r="H45" s="19"/>
      <c r="I45" s="19">
        <v>30</v>
      </c>
      <c r="J45" s="19"/>
      <c r="K45" s="19">
        <v>2</v>
      </c>
      <c r="L45" s="44"/>
      <c r="M45" s="44"/>
      <c r="N45" s="44"/>
      <c r="O45" s="44"/>
      <c r="P45" s="44"/>
      <c r="Q45" s="20"/>
      <c r="R45" s="20"/>
      <c r="S45" s="20"/>
      <c r="T45" s="20"/>
      <c r="U45" s="20"/>
      <c r="V45" s="46"/>
      <c r="W45" s="46"/>
      <c r="X45" s="46"/>
      <c r="Y45" s="46"/>
      <c r="Z45" s="46"/>
      <c r="AA45" s="24"/>
      <c r="AB45" s="24"/>
      <c r="AC45" s="24"/>
      <c r="AD45" s="24"/>
      <c r="AE45" s="24"/>
      <c r="AF45" s="25"/>
      <c r="AG45" s="25"/>
      <c r="AH45" s="25"/>
      <c r="AI45" s="25"/>
      <c r="AJ45" s="25"/>
      <c r="AK45" s="16">
        <f t="shared" si="1"/>
        <v>30</v>
      </c>
      <c r="AL45" s="16">
        <f t="shared" si="2"/>
        <v>2</v>
      </c>
      <c r="AM45" s="16"/>
    </row>
    <row r="46" spans="1:39" s="17" customFormat="1" ht="15">
      <c r="A46" s="121" t="s">
        <v>55</v>
      </c>
      <c r="B46" s="15" t="s">
        <v>38</v>
      </c>
      <c r="C46" s="16"/>
      <c r="D46" s="5"/>
      <c r="E46" s="5">
        <v>3.4</v>
      </c>
      <c r="F46" s="16"/>
      <c r="G46" s="19"/>
      <c r="H46" s="19"/>
      <c r="I46" s="19"/>
      <c r="J46" s="19"/>
      <c r="K46" s="19"/>
      <c r="L46" s="44"/>
      <c r="M46" s="44"/>
      <c r="N46" s="44"/>
      <c r="O46" s="44"/>
      <c r="P46" s="44"/>
      <c r="Q46" s="20"/>
      <c r="R46" s="20"/>
      <c r="S46" s="20">
        <v>15</v>
      </c>
      <c r="T46" s="20"/>
      <c r="U46" s="20">
        <v>1</v>
      </c>
      <c r="V46" s="46"/>
      <c r="W46" s="46"/>
      <c r="X46" s="46">
        <v>15</v>
      </c>
      <c r="Y46" s="46"/>
      <c r="Z46" s="46">
        <v>1</v>
      </c>
      <c r="AA46" s="24"/>
      <c r="AB46" s="24"/>
      <c r="AC46" s="24"/>
      <c r="AD46" s="24"/>
      <c r="AE46" s="24"/>
      <c r="AF46" s="25"/>
      <c r="AG46" s="25"/>
      <c r="AH46" s="25"/>
      <c r="AI46" s="25"/>
      <c r="AJ46" s="25"/>
      <c r="AK46" s="16">
        <f t="shared" si="1"/>
        <v>30</v>
      </c>
      <c r="AL46" s="16">
        <f t="shared" si="2"/>
        <v>2</v>
      </c>
      <c r="AM46" s="16"/>
    </row>
    <row r="47" spans="1:39" s="17" customFormat="1" ht="24">
      <c r="A47" s="121" t="s">
        <v>56</v>
      </c>
      <c r="B47" s="4" t="s">
        <v>37</v>
      </c>
      <c r="C47" s="16"/>
      <c r="D47" s="5"/>
      <c r="E47" s="5">
        <v>5</v>
      </c>
      <c r="F47" s="16"/>
      <c r="G47" s="19"/>
      <c r="H47" s="19"/>
      <c r="I47" s="19"/>
      <c r="J47" s="19"/>
      <c r="K47" s="19"/>
      <c r="L47" s="44"/>
      <c r="M47" s="44"/>
      <c r="N47" s="44"/>
      <c r="O47" s="44"/>
      <c r="P47" s="44"/>
      <c r="Q47" s="20"/>
      <c r="R47" s="20"/>
      <c r="S47" s="20"/>
      <c r="T47" s="20"/>
      <c r="U47" s="20"/>
      <c r="V47" s="46"/>
      <c r="W47" s="46"/>
      <c r="X47" s="46"/>
      <c r="Y47" s="46"/>
      <c r="Z47" s="46"/>
      <c r="AA47" s="24"/>
      <c r="AB47" s="24"/>
      <c r="AC47" s="24">
        <v>15</v>
      </c>
      <c r="AD47" s="24"/>
      <c r="AE47" s="24">
        <v>1</v>
      </c>
      <c r="AF47" s="25"/>
      <c r="AG47" s="25"/>
      <c r="AH47" s="25"/>
      <c r="AI47" s="25"/>
      <c r="AJ47" s="25"/>
      <c r="AK47" s="16">
        <f t="shared" si="1"/>
        <v>15</v>
      </c>
      <c r="AL47" s="16">
        <f t="shared" si="2"/>
        <v>1</v>
      </c>
      <c r="AM47" s="84"/>
    </row>
    <row r="48" spans="1:39" s="17" customFormat="1" ht="15">
      <c r="A48" s="189" t="s">
        <v>20</v>
      </c>
      <c r="B48" s="190"/>
      <c r="C48" s="5"/>
      <c r="D48" s="5"/>
      <c r="E48" s="5"/>
      <c r="F48" s="5"/>
      <c r="G48" s="18">
        <f>SUM(G28:G47)</f>
        <v>30</v>
      </c>
      <c r="H48" s="18">
        <f aca="true" t="shared" si="3" ref="H48:AJ48">SUM(H28:H47)</f>
        <v>0</v>
      </c>
      <c r="I48" s="18">
        <f t="shared" si="3"/>
        <v>75</v>
      </c>
      <c r="J48" s="18">
        <f t="shared" si="3"/>
        <v>0</v>
      </c>
      <c r="K48" s="18">
        <f t="shared" si="3"/>
        <v>9</v>
      </c>
      <c r="L48" s="43">
        <f t="shared" si="3"/>
        <v>15</v>
      </c>
      <c r="M48" s="43">
        <f t="shared" si="3"/>
        <v>0</v>
      </c>
      <c r="N48" s="43">
        <f t="shared" si="3"/>
        <v>45</v>
      </c>
      <c r="O48" s="43">
        <f t="shared" si="3"/>
        <v>0</v>
      </c>
      <c r="P48" s="43">
        <f t="shared" si="3"/>
        <v>10</v>
      </c>
      <c r="Q48" s="6">
        <f t="shared" si="3"/>
        <v>15</v>
      </c>
      <c r="R48" s="6">
        <f t="shared" si="3"/>
        <v>0</v>
      </c>
      <c r="S48" s="6">
        <f t="shared" si="3"/>
        <v>75</v>
      </c>
      <c r="T48" s="6">
        <f t="shared" si="3"/>
        <v>0</v>
      </c>
      <c r="U48" s="6">
        <f t="shared" si="3"/>
        <v>8</v>
      </c>
      <c r="V48" s="47">
        <f t="shared" si="3"/>
        <v>15</v>
      </c>
      <c r="W48" s="47">
        <f t="shared" si="3"/>
        <v>0</v>
      </c>
      <c r="X48" s="47">
        <f t="shared" si="3"/>
        <v>60</v>
      </c>
      <c r="Y48" s="47">
        <f t="shared" si="3"/>
        <v>0</v>
      </c>
      <c r="Z48" s="47">
        <f t="shared" si="3"/>
        <v>9</v>
      </c>
      <c r="AA48" s="7">
        <f t="shared" si="3"/>
        <v>15</v>
      </c>
      <c r="AB48" s="7">
        <f t="shared" si="3"/>
        <v>0</v>
      </c>
      <c r="AC48" s="7">
        <f t="shared" si="3"/>
        <v>60</v>
      </c>
      <c r="AD48" s="7">
        <f t="shared" si="3"/>
        <v>0</v>
      </c>
      <c r="AE48" s="7">
        <f t="shared" si="3"/>
        <v>9</v>
      </c>
      <c r="AF48" s="8">
        <f t="shared" si="3"/>
        <v>30</v>
      </c>
      <c r="AG48" s="8">
        <f t="shared" si="3"/>
        <v>0</v>
      </c>
      <c r="AH48" s="8">
        <f t="shared" si="3"/>
        <v>45</v>
      </c>
      <c r="AI48" s="8">
        <f t="shared" si="3"/>
        <v>0</v>
      </c>
      <c r="AJ48" s="8">
        <f t="shared" si="3"/>
        <v>11</v>
      </c>
      <c r="AK48" s="5">
        <f>SUM(AK28:AK47)</f>
        <v>480</v>
      </c>
      <c r="AL48" s="5">
        <f>SUM(AL28:AL47)</f>
        <v>56</v>
      </c>
      <c r="AM48" s="5"/>
    </row>
    <row r="49" spans="1:39" s="17" customFormat="1" ht="15">
      <c r="A49" s="193" t="s">
        <v>180</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5"/>
    </row>
    <row r="50" spans="1:39" s="17" customFormat="1" ht="15">
      <c r="A50" s="121" t="s">
        <v>57</v>
      </c>
      <c r="B50" s="4" t="s">
        <v>39</v>
      </c>
      <c r="C50" s="9"/>
      <c r="D50" s="5">
        <v>2</v>
      </c>
      <c r="E50" s="5">
        <v>1.2</v>
      </c>
      <c r="F50" s="9"/>
      <c r="G50" s="10"/>
      <c r="H50" s="10"/>
      <c r="I50" s="10">
        <v>30</v>
      </c>
      <c r="J50" s="10"/>
      <c r="K50" s="10">
        <v>2</v>
      </c>
      <c r="L50" s="42"/>
      <c r="M50" s="42"/>
      <c r="N50" s="42">
        <v>30</v>
      </c>
      <c r="O50" s="42"/>
      <c r="P50" s="42">
        <v>5</v>
      </c>
      <c r="Q50" s="11"/>
      <c r="R50" s="11"/>
      <c r="S50" s="11"/>
      <c r="T50" s="11"/>
      <c r="U50" s="11"/>
      <c r="V50" s="45"/>
      <c r="W50" s="45"/>
      <c r="X50" s="45"/>
      <c r="Y50" s="45"/>
      <c r="Z50" s="45"/>
      <c r="AA50" s="12"/>
      <c r="AB50" s="12"/>
      <c r="AC50" s="12"/>
      <c r="AD50" s="12"/>
      <c r="AE50" s="12"/>
      <c r="AF50" s="13"/>
      <c r="AG50" s="13"/>
      <c r="AH50" s="13"/>
      <c r="AI50" s="13"/>
      <c r="AJ50" s="13"/>
      <c r="AK50" s="9">
        <f>G50+H50+I50+J50+L50+M50+O50+N50+Q50+R50+S50+T50+V50+W50+X50+Y50+AA50+AB50+AC50+AD50+AF50+AG50+AH50+AI50</f>
        <v>60</v>
      </c>
      <c r="AL50" s="9">
        <f>K50+P50+U50+Z50+AE50+AJ50</f>
        <v>7</v>
      </c>
      <c r="AM50" s="9"/>
    </row>
    <row r="51" spans="1:39" s="17" customFormat="1" ht="15">
      <c r="A51" s="121" t="s">
        <v>58</v>
      </c>
      <c r="B51" s="4" t="s">
        <v>40</v>
      </c>
      <c r="C51" s="16"/>
      <c r="D51" s="5"/>
      <c r="E51" s="5">
        <v>3</v>
      </c>
      <c r="F51" s="16"/>
      <c r="G51" s="19"/>
      <c r="H51" s="19"/>
      <c r="I51" s="19"/>
      <c r="J51" s="19"/>
      <c r="K51" s="19"/>
      <c r="L51" s="44"/>
      <c r="M51" s="44"/>
      <c r="N51" s="44"/>
      <c r="O51" s="44"/>
      <c r="P51" s="44"/>
      <c r="Q51" s="20"/>
      <c r="R51" s="20"/>
      <c r="S51" s="20">
        <v>30</v>
      </c>
      <c r="T51" s="20"/>
      <c r="U51" s="20">
        <v>5</v>
      </c>
      <c r="V51" s="46"/>
      <c r="W51" s="46"/>
      <c r="X51" s="46"/>
      <c r="Y51" s="46"/>
      <c r="Z51" s="46"/>
      <c r="AA51" s="24"/>
      <c r="AB51" s="24"/>
      <c r="AC51" s="24"/>
      <c r="AD51" s="24"/>
      <c r="AE51" s="24"/>
      <c r="AF51" s="25"/>
      <c r="AG51" s="25"/>
      <c r="AH51" s="25"/>
      <c r="AI51" s="25"/>
      <c r="AJ51" s="25"/>
      <c r="AK51" s="16">
        <f>G51+H51+I51+J51+L51+M51+O51+N51+Q51+R51+S51+T51+V51+W51+X51+Y51+AA51+AB51+AC51+AD51+AF51+AG51+AH51+AI51</f>
        <v>30</v>
      </c>
      <c r="AL51" s="16">
        <f>K51+P51+U51+Z51+AE51+AJ51</f>
        <v>5</v>
      </c>
      <c r="AM51" s="16"/>
    </row>
    <row r="52" spans="1:39" s="17" customFormat="1" ht="15">
      <c r="A52" s="196" t="s">
        <v>64</v>
      </c>
      <c r="B52" s="191" t="s">
        <v>41</v>
      </c>
      <c r="C52" s="16"/>
      <c r="D52" s="5">
        <v>5</v>
      </c>
      <c r="E52" s="5"/>
      <c r="F52" s="16">
        <v>5</v>
      </c>
      <c r="G52" s="19"/>
      <c r="H52" s="19"/>
      <c r="I52" s="19"/>
      <c r="J52" s="19"/>
      <c r="K52" s="19"/>
      <c r="L52" s="44"/>
      <c r="M52" s="44"/>
      <c r="N52" s="44"/>
      <c r="O52" s="44"/>
      <c r="P52" s="44"/>
      <c r="Q52" s="20"/>
      <c r="R52" s="20"/>
      <c r="S52" s="20"/>
      <c r="T52" s="20"/>
      <c r="U52" s="20"/>
      <c r="V52" s="46"/>
      <c r="W52" s="46"/>
      <c r="X52" s="46"/>
      <c r="Y52" s="46"/>
      <c r="Z52" s="46"/>
      <c r="AA52" s="24">
        <v>30</v>
      </c>
      <c r="AB52" s="24"/>
      <c r="AC52" s="24"/>
      <c r="AD52" s="24"/>
      <c r="AE52" s="24">
        <v>1</v>
      </c>
      <c r="AF52" s="25"/>
      <c r="AG52" s="25"/>
      <c r="AH52" s="25"/>
      <c r="AI52" s="25"/>
      <c r="AJ52" s="25"/>
      <c r="AK52" s="16">
        <f>G52+H52+I52+J52+L52+M52+O52+N52+Q52+R52+S52+T52+V52+W52+X52+Y52+AA52+AB52+AC52+AD52+AF52+AG52+AH52+AI52</f>
        <v>30</v>
      </c>
      <c r="AL52" s="16">
        <f>K52+P52+U52+Z52+AE52+AJ52</f>
        <v>1</v>
      </c>
      <c r="AM52" s="16"/>
    </row>
    <row r="53" spans="1:39" s="17" customFormat="1" ht="15">
      <c r="A53" s="197"/>
      <c r="B53" s="192"/>
      <c r="C53" s="16"/>
      <c r="D53" s="5"/>
      <c r="E53" s="5">
        <v>5</v>
      </c>
      <c r="F53" s="16"/>
      <c r="G53" s="19"/>
      <c r="H53" s="19"/>
      <c r="I53" s="19"/>
      <c r="J53" s="19"/>
      <c r="K53" s="19"/>
      <c r="L53" s="44"/>
      <c r="M53" s="44"/>
      <c r="N53" s="44"/>
      <c r="O53" s="44"/>
      <c r="P53" s="44"/>
      <c r="Q53" s="20"/>
      <c r="R53" s="20"/>
      <c r="S53" s="20"/>
      <c r="T53" s="20"/>
      <c r="U53" s="20"/>
      <c r="V53" s="46"/>
      <c r="W53" s="46"/>
      <c r="X53" s="46"/>
      <c r="Y53" s="46"/>
      <c r="Z53" s="46"/>
      <c r="AA53" s="24"/>
      <c r="AB53" s="24"/>
      <c r="AC53" s="24">
        <v>30</v>
      </c>
      <c r="AD53" s="24"/>
      <c r="AE53" s="24">
        <v>5</v>
      </c>
      <c r="AF53" s="25"/>
      <c r="AG53" s="25"/>
      <c r="AH53" s="25"/>
      <c r="AI53" s="25"/>
      <c r="AJ53" s="25"/>
      <c r="AK53" s="16">
        <f>G53+H53+I53+J53+L53+M53+O53+N53+Q53+R53+S53+T53+V53+W53+X53+Y53+AA53+AB53+AC53+AD53+AF53+AG53+AH53+AI53</f>
        <v>30</v>
      </c>
      <c r="AL53" s="16">
        <f>K53+P53+U53+Z53+AE53+AJ53</f>
        <v>5</v>
      </c>
      <c r="AM53" s="16"/>
    </row>
    <row r="54" spans="1:39" s="17" customFormat="1" ht="15">
      <c r="A54" s="189" t="s">
        <v>20</v>
      </c>
      <c r="B54" s="190"/>
      <c r="C54" s="5"/>
      <c r="D54" s="5"/>
      <c r="E54" s="5"/>
      <c r="F54" s="5"/>
      <c r="G54" s="18">
        <f>SUM(G50:G53)</f>
        <v>0</v>
      </c>
      <c r="H54" s="18">
        <f aca="true" t="shared" si="4" ref="H54:AK54">SUM(H50:H53)</f>
        <v>0</v>
      </c>
      <c r="I54" s="18">
        <f t="shared" si="4"/>
        <v>30</v>
      </c>
      <c r="J54" s="18">
        <f t="shared" si="4"/>
        <v>0</v>
      </c>
      <c r="K54" s="18">
        <f t="shared" si="4"/>
        <v>2</v>
      </c>
      <c r="L54" s="43">
        <f t="shared" si="4"/>
        <v>0</v>
      </c>
      <c r="M54" s="43">
        <f t="shared" si="4"/>
        <v>0</v>
      </c>
      <c r="N54" s="43">
        <f t="shared" si="4"/>
        <v>30</v>
      </c>
      <c r="O54" s="43">
        <f t="shared" si="4"/>
        <v>0</v>
      </c>
      <c r="P54" s="43">
        <f t="shared" si="4"/>
        <v>5</v>
      </c>
      <c r="Q54" s="6">
        <f t="shared" si="4"/>
        <v>0</v>
      </c>
      <c r="R54" s="6">
        <f t="shared" si="4"/>
        <v>0</v>
      </c>
      <c r="S54" s="6">
        <f t="shared" si="4"/>
        <v>30</v>
      </c>
      <c r="T54" s="6">
        <f t="shared" si="4"/>
        <v>0</v>
      </c>
      <c r="U54" s="6">
        <f t="shared" si="4"/>
        <v>5</v>
      </c>
      <c r="V54" s="47">
        <f t="shared" si="4"/>
        <v>0</v>
      </c>
      <c r="W54" s="47">
        <f t="shared" si="4"/>
        <v>0</v>
      </c>
      <c r="X54" s="47">
        <f t="shared" si="4"/>
        <v>0</v>
      </c>
      <c r="Y54" s="47">
        <f t="shared" si="4"/>
        <v>0</v>
      </c>
      <c r="Z54" s="47">
        <f t="shared" si="4"/>
        <v>0</v>
      </c>
      <c r="AA54" s="7">
        <f t="shared" si="4"/>
        <v>30</v>
      </c>
      <c r="AB54" s="7">
        <f t="shared" si="4"/>
        <v>0</v>
      </c>
      <c r="AC54" s="7">
        <f t="shared" si="4"/>
        <v>30</v>
      </c>
      <c r="AD54" s="7">
        <f t="shared" si="4"/>
        <v>0</v>
      </c>
      <c r="AE54" s="7">
        <f t="shared" si="4"/>
        <v>6</v>
      </c>
      <c r="AF54" s="8">
        <f t="shared" si="4"/>
        <v>0</v>
      </c>
      <c r="AG54" s="8">
        <f t="shared" si="4"/>
        <v>0</v>
      </c>
      <c r="AH54" s="8">
        <f t="shared" si="4"/>
        <v>0</v>
      </c>
      <c r="AI54" s="8">
        <f t="shared" si="4"/>
        <v>0</v>
      </c>
      <c r="AJ54" s="8">
        <f t="shared" si="4"/>
        <v>0</v>
      </c>
      <c r="AK54" s="5">
        <f t="shared" si="4"/>
        <v>150</v>
      </c>
      <c r="AL54" s="5">
        <f>SUM(AL50:AL53)</f>
        <v>18</v>
      </c>
      <c r="AM54" s="5"/>
    </row>
    <row r="55" spans="1:39" s="17" customFormat="1" ht="15">
      <c r="A55" s="193" t="s">
        <v>181</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5"/>
    </row>
    <row r="56" spans="1:39" s="17" customFormat="1" ht="25.5">
      <c r="A56" s="123" t="s">
        <v>207</v>
      </c>
      <c r="B56" s="4" t="s">
        <v>50</v>
      </c>
      <c r="C56" s="228"/>
      <c r="D56" s="229"/>
      <c r="E56" s="229"/>
      <c r="F56" s="230"/>
      <c r="G56" s="250"/>
      <c r="H56" s="251"/>
      <c r="I56" s="251"/>
      <c r="J56" s="251"/>
      <c r="K56" s="251"/>
      <c r="L56" s="251"/>
      <c r="M56" s="251"/>
      <c r="N56" s="251"/>
      <c r="O56" s="251"/>
      <c r="P56" s="252"/>
      <c r="Q56" s="253"/>
      <c r="R56" s="254"/>
      <c r="S56" s="254"/>
      <c r="T56" s="254"/>
      <c r="U56" s="254"/>
      <c r="V56" s="254"/>
      <c r="W56" s="254"/>
      <c r="X56" s="254"/>
      <c r="Y56" s="254"/>
      <c r="Z56" s="255"/>
      <c r="AA56" s="258"/>
      <c r="AB56" s="259"/>
      <c r="AC56" s="259"/>
      <c r="AD56" s="259"/>
      <c r="AE56" s="260"/>
      <c r="AF56" s="214"/>
      <c r="AG56" s="215"/>
      <c r="AH56" s="215"/>
      <c r="AI56" s="215"/>
      <c r="AJ56" s="216"/>
      <c r="AK56" s="16"/>
      <c r="AL56" s="16"/>
      <c r="AM56" s="16"/>
    </row>
    <row r="57" spans="1:39" s="17" customFormat="1" ht="35.25" customHeight="1">
      <c r="A57" s="121" t="s">
        <v>65</v>
      </c>
      <c r="B57" s="4" t="s">
        <v>96</v>
      </c>
      <c r="C57" s="16"/>
      <c r="D57" s="220">
        <v>4</v>
      </c>
      <c r="E57" s="16"/>
      <c r="F57" s="16">
        <v>1</v>
      </c>
      <c r="G57" s="19">
        <v>30</v>
      </c>
      <c r="H57" s="19"/>
      <c r="I57" s="19"/>
      <c r="J57" s="19"/>
      <c r="K57" s="19">
        <v>1</v>
      </c>
      <c r="L57" s="44"/>
      <c r="M57" s="44"/>
      <c r="N57" s="44"/>
      <c r="O57" s="44"/>
      <c r="P57" s="44"/>
      <c r="Q57" s="20"/>
      <c r="R57" s="20"/>
      <c r="S57" s="20"/>
      <c r="T57" s="20"/>
      <c r="U57" s="20"/>
      <c r="V57" s="46"/>
      <c r="W57" s="46"/>
      <c r="X57" s="46"/>
      <c r="Y57" s="46"/>
      <c r="Z57" s="46"/>
      <c r="AA57" s="24"/>
      <c r="AB57" s="24"/>
      <c r="AC57" s="24"/>
      <c r="AD57" s="24"/>
      <c r="AE57" s="24"/>
      <c r="AF57" s="25"/>
      <c r="AG57" s="25"/>
      <c r="AH57" s="25"/>
      <c r="AI57" s="25"/>
      <c r="AJ57" s="25"/>
      <c r="AK57" s="16">
        <f aca="true" t="shared" si="5" ref="AK57:AK66">G57+H57+I57+J57+L57+M57+O57+N57+Q57+R57+S57+T57+V57+W57+X57+Y57+AA57+AB57+AC57+AD57+AF57+AG57+AH57+AI57</f>
        <v>30</v>
      </c>
      <c r="AL57" s="16">
        <f aca="true" t="shared" si="6" ref="AL57:AL66">K57+P57+U57+Z57+AE57+AJ57</f>
        <v>1</v>
      </c>
      <c r="AM57" s="16"/>
    </row>
    <row r="58" spans="1:39" s="17" customFormat="1" ht="15">
      <c r="A58" s="121" t="s">
        <v>66</v>
      </c>
      <c r="B58" s="4" t="s">
        <v>46</v>
      </c>
      <c r="C58" s="16"/>
      <c r="D58" s="256"/>
      <c r="E58" s="5">
        <v>1</v>
      </c>
      <c r="F58" s="16"/>
      <c r="G58" s="19"/>
      <c r="H58" s="19"/>
      <c r="I58" s="19">
        <v>30</v>
      </c>
      <c r="J58" s="19"/>
      <c r="K58" s="19">
        <v>2</v>
      </c>
      <c r="L58" s="44"/>
      <c r="M58" s="44"/>
      <c r="N58" s="44"/>
      <c r="O58" s="44"/>
      <c r="P58" s="44"/>
      <c r="Q58" s="20"/>
      <c r="R58" s="20"/>
      <c r="S58" s="20"/>
      <c r="T58" s="20"/>
      <c r="U58" s="20"/>
      <c r="V58" s="46"/>
      <c r="W58" s="46"/>
      <c r="X58" s="46"/>
      <c r="Y58" s="46"/>
      <c r="Z58" s="46"/>
      <c r="AA58" s="24"/>
      <c r="AB58" s="24"/>
      <c r="AC58" s="24"/>
      <c r="AD58" s="24"/>
      <c r="AE58" s="24"/>
      <c r="AF58" s="25"/>
      <c r="AG58" s="25"/>
      <c r="AH58" s="25"/>
      <c r="AI58" s="25"/>
      <c r="AJ58" s="25"/>
      <c r="AK58" s="16">
        <f t="shared" si="5"/>
        <v>30</v>
      </c>
      <c r="AL58" s="16">
        <f t="shared" si="6"/>
        <v>2</v>
      </c>
      <c r="AM58" s="16"/>
    </row>
    <row r="59" spans="1:39" s="17" customFormat="1" ht="15">
      <c r="A59" s="121" t="s">
        <v>67</v>
      </c>
      <c r="B59" s="4" t="s">
        <v>47</v>
      </c>
      <c r="C59" s="16"/>
      <c r="D59" s="256"/>
      <c r="E59" s="5">
        <v>2</v>
      </c>
      <c r="F59" s="16"/>
      <c r="G59" s="19"/>
      <c r="H59" s="19"/>
      <c r="I59" s="19"/>
      <c r="J59" s="19"/>
      <c r="K59" s="19"/>
      <c r="L59" s="44"/>
      <c r="M59" s="44"/>
      <c r="N59" s="44">
        <v>30</v>
      </c>
      <c r="O59" s="44"/>
      <c r="P59" s="44">
        <v>2</v>
      </c>
      <c r="Q59" s="20"/>
      <c r="R59" s="20"/>
      <c r="S59" s="20"/>
      <c r="T59" s="20"/>
      <c r="U59" s="20"/>
      <c r="V59" s="46"/>
      <c r="W59" s="46"/>
      <c r="X59" s="46"/>
      <c r="Y59" s="46"/>
      <c r="Z59" s="46"/>
      <c r="AA59" s="24"/>
      <c r="AB59" s="24"/>
      <c r="AC59" s="24"/>
      <c r="AD59" s="24"/>
      <c r="AE59" s="24"/>
      <c r="AF59" s="25"/>
      <c r="AG59" s="25"/>
      <c r="AH59" s="25"/>
      <c r="AI59" s="25"/>
      <c r="AJ59" s="25"/>
      <c r="AK59" s="16">
        <f t="shared" si="5"/>
        <v>30</v>
      </c>
      <c r="AL59" s="16">
        <f t="shared" si="6"/>
        <v>2</v>
      </c>
      <c r="AM59" s="16"/>
    </row>
    <row r="60" spans="1:39" s="17" customFormat="1" ht="15">
      <c r="A60" s="121" t="s">
        <v>68</v>
      </c>
      <c r="B60" s="4" t="s">
        <v>48</v>
      </c>
      <c r="C60" s="16"/>
      <c r="D60" s="256"/>
      <c r="E60" s="5">
        <v>3</v>
      </c>
      <c r="F60" s="16"/>
      <c r="G60" s="19"/>
      <c r="H60" s="19"/>
      <c r="I60" s="19"/>
      <c r="J60" s="19"/>
      <c r="K60" s="19"/>
      <c r="L60" s="44"/>
      <c r="M60" s="44"/>
      <c r="N60" s="44"/>
      <c r="O60" s="44"/>
      <c r="P60" s="44"/>
      <c r="Q60" s="20"/>
      <c r="R60" s="20"/>
      <c r="S60" s="20">
        <v>30</v>
      </c>
      <c r="T60" s="20"/>
      <c r="U60" s="20">
        <v>2</v>
      </c>
      <c r="V60" s="46"/>
      <c r="W60" s="46"/>
      <c r="X60" s="46"/>
      <c r="Y60" s="46"/>
      <c r="Z60" s="46"/>
      <c r="AA60" s="24"/>
      <c r="AB60" s="24"/>
      <c r="AC60" s="24"/>
      <c r="AD60" s="24"/>
      <c r="AE60" s="24"/>
      <c r="AF60" s="25"/>
      <c r="AG60" s="25"/>
      <c r="AH60" s="25"/>
      <c r="AI60" s="25"/>
      <c r="AJ60" s="25"/>
      <c r="AK60" s="16">
        <f t="shared" si="5"/>
        <v>30</v>
      </c>
      <c r="AL60" s="16">
        <f t="shared" si="6"/>
        <v>2</v>
      </c>
      <c r="AM60" s="16"/>
    </row>
    <row r="61" spans="1:39" s="17" customFormat="1" ht="15">
      <c r="A61" s="121" t="s">
        <v>69</v>
      </c>
      <c r="B61" s="4" t="s">
        <v>49</v>
      </c>
      <c r="C61" s="16"/>
      <c r="D61" s="257"/>
      <c r="E61" s="5">
        <v>4</v>
      </c>
      <c r="F61" s="16"/>
      <c r="G61" s="19"/>
      <c r="H61" s="19"/>
      <c r="I61" s="19"/>
      <c r="J61" s="19"/>
      <c r="K61" s="19"/>
      <c r="L61" s="44"/>
      <c r="M61" s="44"/>
      <c r="N61" s="44"/>
      <c r="O61" s="44"/>
      <c r="P61" s="44"/>
      <c r="Q61" s="20"/>
      <c r="R61" s="20"/>
      <c r="S61" s="20"/>
      <c r="T61" s="20"/>
      <c r="U61" s="20"/>
      <c r="V61" s="46"/>
      <c r="W61" s="46"/>
      <c r="X61" s="46">
        <v>30</v>
      </c>
      <c r="Y61" s="46"/>
      <c r="Z61" s="46">
        <v>5</v>
      </c>
      <c r="AA61" s="24"/>
      <c r="AB61" s="24"/>
      <c r="AC61" s="24"/>
      <c r="AD61" s="24"/>
      <c r="AE61" s="24"/>
      <c r="AF61" s="25"/>
      <c r="AG61" s="25"/>
      <c r="AH61" s="25"/>
      <c r="AI61" s="25"/>
      <c r="AJ61" s="25"/>
      <c r="AK61" s="16">
        <f>G61+H61+I61+J61+L61+M61+O61+N61+Q61+R61+S61+T61+V61+W61+X61+Y61+AA61+AB61+AC61+AD61+AF61+AG61+AH61+AI61</f>
        <v>30</v>
      </c>
      <c r="AL61" s="16">
        <f t="shared" si="6"/>
        <v>5</v>
      </c>
      <c r="AM61" s="16"/>
    </row>
    <row r="62" spans="1:39" s="17" customFormat="1" ht="15" customHeight="1">
      <c r="A62" s="196" t="s">
        <v>70</v>
      </c>
      <c r="B62" s="191" t="s">
        <v>51</v>
      </c>
      <c r="C62" s="16"/>
      <c r="D62" s="5">
        <v>4</v>
      </c>
      <c r="E62" s="5"/>
      <c r="F62" s="16">
        <v>3.4</v>
      </c>
      <c r="G62" s="19"/>
      <c r="H62" s="19"/>
      <c r="I62" s="19"/>
      <c r="J62" s="19"/>
      <c r="K62" s="19"/>
      <c r="L62" s="44"/>
      <c r="M62" s="44"/>
      <c r="N62" s="44"/>
      <c r="O62" s="44"/>
      <c r="P62" s="44"/>
      <c r="Q62" s="20">
        <v>15</v>
      </c>
      <c r="R62" s="20"/>
      <c r="S62" s="20"/>
      <c r="T62" s="20"/>
      <c r="U62" s="20">
        <v>1</v>
      </c>
      <c r="V62" s="46">
        <v>15</v>
      </c>
      <c r="W62" s="46"/>
      <c r="X62" s="46"/>
      <c r="Y62" s="46"/>
      <c r="Z62" s="46">
        <v>1</v>
      </c>
      <c r="AA62" s="24"/>
      <c r="AB62" s="24"/>
      <c r="AC62" s="24"/>
      <c r="AD62" s="24"/>
      <c r="AE62" s="24"/>
      <c r="AF62" s="25"/>
      <c r="AG62" s="25"/>
      <c r="AH62" s="25"/>
      <c r="AI62" s="25"/>
      <c r="AJ62" s="25"/>
      <c r="AK62" s="16">
        <f>G62+H62+I62+J62+L62+M62+O62+N62+Q62+R62+S62+T62+V62+W62+X62+Y62+AA62+AB62+AC62+AD62+AF62+AG62+AH62+AI62</f>
        <v>30</v>
      </c>
      <c r="AL62" s="16">
        <f t="shared" si="6"/>
        <v>2</v>
      </c>
      <c r="AM62" s="16"/>
    </row>
    <row r="63" spans="1:39" s="17" customFormat="1" ht="15.75">
      <c r="A63" s="197"/>
      <c r="B63" s="192"/>
      <c r="C63" s="16"/>
      <c r="D63" s="5"/>
      <c r="E63" s="5" t="s">
        <v>309</v>
      </c>
      <c r="F63" s="16"/>
      <c r="G63" s="19"/>
      <c r="H63" s="19"/>
      <c r="I63" s="19"/>
      <c r="J63" s="19"/>
      <c r="K63" s="19"/>
      <c r="L63" s="44"/>
      <c r="M63" s="44"/>
      <c r="N63" s="44"/>
      <c r="O63" s="44"/>
      <c r="P63" s="44"/>
      <c r="Q63" s="20"/>
      <c r="R63" s="20"/>
      <c r="S63" s="20">
        <v>15</v>
      </c>
      <c r="T63" s="20"/>
      <c r="U63" s="20">
        <v>2</v>
      </c>
      <c r="V63" s="46"/>
      <c r="W63" s="46"/>
      <c r="X63" s="46">
        <v>30</v>
      </c>
      <c r="Y63" s="46"/>
      <c r="Z63" s="46">
        <v>4</v>
      </c>
      <c r="AA63" s="24"/>
      <c r="AB63" s="24"/>
      <c r="AC63" s="24"/>
      <c r="AD63" s="24"/>
      <c r="AE63" s="24"/>
      <c r="AF63" s="25"/>
      <c r="AG63" s="25"/>
      <c r="AH63" s="25"/>
      <c r="AI63" s="25"/>
      <c r="AJ63" s="25"/>
      <c r="AK63" s="16">
        <f>G63+H63+I63+J63+L63+M63+O63+N63+Q63+R63+S63+T63+V63+W63+X63+Y63+AA63+AB63+AC63+AD63+AF63+AG63+AH63+AI63</f>
        <v>45</v>
      </c>
      <c r="AL63" s="16">
        <f t="shared" si="6"/>
        <v>6</v>
      </c>
      <c r="AM63" s="16"/>
    </row>
    <row r="64" spans="1:39" s="17" customFormat="1" ht="15" customHeight="1">
      <c r="A64" s="196" t="s">
        <v>71</v>
      </c>
      <c r="B64" s="191" t="s">
        <v>53</v>
      </c>
      <c r="C64" s="16"/>
      <c r="D64" s="5"/>
      <c r="E64" s="5"/>
      <c r="F64" s="16">
        <v>3</v>
      </c>
      <c r="G64" s="19"/>
      <c r="H64" s="19"/>
      <c r="I64" s="19"/>
      <c r="J64" s="19"/>
      <c r="K64" s="19"/>
      <c r="L64" s="44"/>
      <c r="M64" s="44"/>
      <c r="N64" s="44"/>
      <c r="O64" s="44"/>
      <c r="P64" s="44"/>
      <c r="Q64" s="20">
        <v>15</v>
      </c>
      <c r="R64" s="20"/>
      <c r="S64" s="20"/>
      <c r="T64" s="20"/>
      <c r="U64" s="20">
        <v>1</v>
      </c>
      <c r="V64" s="46"/>
      <c r="W64" s="46"/>
      <c r="X64" s="46"/>
      <c r="Y64" s="46"/>
      <c r="Z64" s="46"/>
      <c r="AA64" s="24"/>
      <c r="AB64" s="24"/>
      <c r="AC64" s="24"/>
      <c r="AD64" s="24"/>
      <c r="AE64" s="24"/>
      <c r="AF64" s="25"/>
      <c r="AG64" s="25"/>
      <c r="AH64" s="25"/>
      <c r="AI64" s="25"/>
      <c r="AJ64" s="25"/>
      <c r="AK64" s="16">
        <f>G64+H64+I64+J64+L64+M64+O64+N64+Q64+R64+S64+T64+V64+W64+X64+Y64+AA64+AB64+AC64+AD64+AF64+AG64+AH64+AI64</f>
        <v>15</v>
      </c>
      <c r="AL64" s="16">
        <f t="shared" si="6"/>
        <v>1</v>
      </c>
      <c r="AM64" s="16"/>
    </row>
    <row r="65" spans="1:39" s="17" customFormat="1" ht="15">
      <c r="A65" s="197"/>
      <c r="B65" s="192"/>
      <c r="C65" s="16"/>
      <c r="D65" s="5"/>
      <c r="E65" s="5">
        <v>3.4</v>
      </c>
      <c r="F65" s="16"/>
      <c r="G65" s="19"/>
      <c r="H65" s="19"/>
      <c r="I65" s="19"/>
      <c r="J65" s="19"/>
      <c r="K65" s="19"/>
      <c r="L65" s="44"/>
      <c r="M65" s="44"/>
      <c r="N65" s="44"/>
      <c r="O65" s="44"/>
      <c r="P65" s="44"/>
      <c r="Q65" s="20"/>
      <c r="R65" s="20"/>
      <c r="S65" s="20">
        <v>15</v>
      </c>
      <c r="T65" s="20"/>
      <c r="U65" s="20">
        <v>1</v>
      </c>
      <c r="V65" s="46"/>
      <c r="W65" s="46"/>
      <c r="X65" s="46">
        <v>15</v>
      </c>
      <c r="Y65" s="46"/>
      <c r="Z65" s="46">
        <v>1</v>
      </c>
      <c r="AA65" s="24"/>
      <c r="AB65" s="24"/>
      <c r="AC65" s="24"/>
      <c r="AD65" s="24"/>
      <c r="AE65" s="24"/>
      <c r="AF65" s="25"/>
      <c r="AG65" s="25"/>
      <c r="AH65" s="25"/>
      <c r="AI65" s="25"/>
      <c r="AJ65" s="25"/>
      <c r="AK65" s="16">
        <f t="shared" si="5"/>
        <v>30</v>
      </c>
      <c r="AL65" s="16">
        <f t="shared" si="6"/>
        <v>2</v>
      </c>
      <c r="AM65" s="16"/>
    </row>
    <row r="66" spans="1:39" s="17" customFormat="1" ht="15">
      <c r="A66" s="121" t="s">
        <v>72</v>
      </c>
      <c r="B66" s="4" t="s">
        <v>52</v>
      </c>
      <c r="C66" s="9"/>
      <c r="D66" s="5"/>
      <c r="E66" s="5">
        <v>5</v>
      </c>
      <c r="F66" s="9"/>
      <c r="G66" s="10"/>
      <c r="H66" s="10"/>
      <c r="I66" s="10"/>
      <c r="J66" s="10"/>
      <c r="K66" s="10"/>
      <c r="L66" s="42"/>
      <c r="M66" s="42"/>
      <c r="N66" s="42"/>
      <c r="O66" s="42"/>
      <c r="P66" s="42"/>
      <c r="Q66" s="11"/>
      <c r="R66" s="11"/>
      <c r="S66" s="11"/>
      <c r="T66" s="11"/>
      <c r="U66" s="11"/>
      <c r="V66" s="45"/>
      <c r="W66" s="45"/>
      <c r="X66" s="45"/>
      <c r="Y66" s="45"/>
      <c r="Z66" s="45"/>
      <c r="AA66" s="12"/>
      <c r="AB66" s="12"/>
      <c r="AC66" s="12">
        <v>15</v>
      </c>
      <c r="AD66" s="12"/>
      <c r="AE66" s="12">
        <v>2</v>
      </c>
      <c r="AF66" s="13"/>
      <c r="AG66" s="13"/>
      <c r="AH66" s="13"/>
      <c r="AI66" s="13"/>
      <c r="AJ66" s="13"/>
      <c r="AK66" s="9">
        <f t="shared" si="5"/>
        <v>15</v>
      </c>
      <c r="AL66" s="9">
        <f t="shared" si="6"/>
        <v>2</v>
      </c>
      <c r="AM66" s="9"/>
    </row>
    <row r="67" spans="1:39" s="17" customFormat="1" ht="15">
      <c r="A67" s="189" t="s">
        <v>20</v>
      </c>
      <c r="B67" s="190"/>
      <c r="C67" s="5"/>
      <c r="D67" s="5"/>
      <c r="E67" s="5"/>
      <c r="F67" s="5"/>
      <c r="G67" s="18">
        <f>SUM(G57:G66)</f>
        <v>30</v>
      </c>
      <c r="H67" s="18">
        <f aca="true" t="shared" si="7" ref="H67:P67">SUM(H57:H66)</f>
        <v>0</v>
      </c>
      <c r="I67" s="18">
        <f t="shared" si="7"/>
        <v>30</v>
      </c>
      <c r="J67" s="18">
        <f t="shared" si="7"/>
        <v>0</v>
      </c>
      <c r="K67" s="18">
        <f t="shared" si="7"/>
        <v>3</v>
      </c>
      <c r="L67" s="43">
        <f t="shared" si="7"/>
        <v>0</v>
      </c>
      <c r="M67" s="43">
        <f t="shared" si="7"/>
        <v>0</v>
      </c>
      <c r="N67" s="43">
        <f t="shared" si="7"/>
        <v>30</v>
      </c>
      <c r="O67" s="43">
        <f t="shared" si="7"/>
        <v>0</v>
      </c>
      <c r="P67" s="43">
        <f t="shared" si="7"/>
        <v>2</v>
      </c>
      <c r="Q67" s="6">
        <f>SUM(Q57:Q66)</f>
        <v>30</v>
      </c>
      <c r="R67" s="6">
        <f aca="true" t="shared" si="8" ref="R67:AJ67">SUM(R57:R66)</f>
        <v>0</v>
      </c>
      <c r="S67" s="6">
        <f t="shared" si="8"/>
        <v>60</v>
      </c>
      <c r="T67" s="6">
        <f t="shared" si="8"/>
        <v>0</v>
      </c>
      <c r="U67" s="6">
        <f t="shared" si="8"/>
        <v>7</v>
      </c>
      <c r="V67" s="47">
        <f t="shared" si="8"/>
        <v>15</v>
      </c>
      <c r="W67" s="47">
        <f t="shared" si="8"/>
        <v>0</v>
      </c>
      <c r="X67" s="47">
        <f t="shared" si="8"/>
        <v>75</v>
      </c>
      <c r="Y67" s="47">
        <f t="shared" si="8"/>
        <v>0</v>
      </c>
      <c r="Z67" s="47">
        <f t="shared" si="8"/>
        <v>11</v>
      </c>
      <c r="AA67" s="7">
        <f t="shared" si="8"/>
        <v>0</v>
      </c>
      <c r="AB67" s="7">
        <f t="shared" si="8"/>
        <v>0</v>
      </c>
      <c r="AC67" s="7">
        <f t="shared" si="8"/>
        <v>15</v>
      </c>
      <c r="AD67" s="7">
        <f t="shared" si="8"/>
        <v>0</v>
      </c>
      <c r="AE67" s="7">
        <f t="shared" si="8"/>
        <v>2</v>
      </c>
      <c r="AF67" s="8">
        <f t="shared" si="8"/>
        <v>0</v>
      </c>
      <c r="AG67" s="8">
        <f t="shared" si="8"/>
        <v>0</v>
      </c>
      <c r="AH67" s="8">
        <f t="shared" si="8"/>
        <v>0</v>
      </c>
      <c r="AI67" s="8">
        <f t="shared" si="8"/>
        <v>0</v>
      </c>
      <c r="AJ67" s="8">
        <f t="shared" si="8"/>
        <v>0</v>
      </c>
      <c r="AK67" s="5">
        <f>SUM(AK57:AK66)</f>
        <v>285</v>
      </c>
      <c r="AL67" s="5">
        <f>SUM(AL57:AL66)</f>
        <v>25</v>
      </c>
      <c r="AM67" s="5"/>
    </row>
    <row r="68" spans="1:39" s="17" customFormat="1" ht="15">
      <c r="A68" s="193" t="s">
        <v>182</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5"/>
    </row>
    <row r="69" spans="1:39" s="17" customFormat="1" ht="15">
      <c r="A69" s="121" t="s">
        <v>73</v>
      </c>
      <c r="B69" s="1" t="s">
        <v>298</v>
      </c>
      <c r="C69" s="5"/>
      <c r="D69" s="5"/>
      <c r="E69" s="5">
        <v>2</v>
      </c>
      <c r="F69" s="5"/>
      <c r="G69" s="18"/>
      <c r="H69" s="10"/>
      <c r="I69" s="10"/>
      <c r="J69" s="18"/>
      <c r="K69" s="10"/>
      <c r="L69" s="43"/>
      <c r="M69" s="108">
        <v>30</v>
      </c>
      <c r="N69" s="42"/>
      <c r="O69" s="43"/>
      <c r="P69" s="42">
        <v>2</v>
      </c>
      <c r="Q69" s="6"/>
      <c r="R69" s="6"/>
      <c r="S69" s="11"/>
      <c r="T69" s="6"/>
      <c r="U69" s="11"/>
      <c r="V69" s="47"/>
      <c r="W69" s="47"/>
      <c r="X69" s="45"/>
      <c r="Y69" s="47"/>
      <c r="Z69" s="45"/>
      <c r="AA69" s="7"/>
      <c r="AB69" s="7"/>
      <c r="AC69" s="7"/>
      <c r="AD69" s="7"/>
      <c r="AE69" s="7"/>
      <c r="AF69" s="8"/>
      <c r="AG69" s="8"/>
      <c r="AH69" s="13"/>
      <c r="AI69" s="13"/>
      <c r="AJ69" s="13"/>
      <c r="AK69" s="9">
        <f aca="true" t="shared" si="9" ref="AK69:AK74">G69+H69+I69+J69+L69+M69+O69+N69+Q69+R69+S69+T69+V69+W69+X69+Y69+AA69+AB69+AC69+AD69+AF69+AG69+AH69+AI69</f>
        <v>30</v>
      </c>
      <c r="AL69" s="9">
        <f aca="true" t="shared" si="10" ref="AL69:AL74">K69+P69+U69+Z69+AE69+AJ69</f>
        <v>2</v>
      </c>
      <c r="AM69" s="5"/>
    </row>
    <row r="70" spans="1:39" s="17" customFormat="1" ht="15">
      <c r="A70" s="121" t="s">
        <v>74</v>
      </c>
      <c r="B70" s="4" t="s">
        <v>32</v>
      </c>
      <c r="C70" s="5"/>
      <c r="D70" s="5"/>
      <c r="E70" s="5">
        <v>1</v>
      </c>
      <c r="F70" s="5"/>
      <c r="G70" s="18"/>
      <c r="H70" s="18"/>
      <c r="I70" s="19">
        <v>30</v>
      </c>
      <c r="J70" s="18"/>
      <c r="K70" s="19">
        <v>2</v>
      </c>
      <c r="L70" s="43"/>
      <c r="M70" s="43"/>
      <c r="N70" s="44"/>
      <c r="O70" s="43"/>
      <c r="P70" s="44"/>
      <c r="Q70" s="6"/>
      <c r="R70" s="6"/>
      <c r="S70" s="20"/>
      <c r="T70" s="6"/>
      <c r="U70" s="20"/>
      <c r="V70" s="47"/>
      <c r="W70" s="47"/>
      <c r="X70" s="46"/>
      <c r="Y70" s="47"/>
      <c r="Z70" s="46"/>
      <c r="AA70" s="7"/>
      <c r="AB70" s="7"/>
      <c r="AC70" s="7"/>
      <c r="AD70" s="7"/>
      <c r="AE70" s="7"/>
      <c r="AF70" s="8"/>
      <c r="AG70" s="8"/>
      <c r="AH70" s="8"/>
      <c r="AI70" s="8"/>
      <c r="AJ70" s="8"/>
      <c r="AK70" s="16">
        <f t="shared" si="9"/>
        <v>30</v>
      </c>
      <c r="AL70" s="16">
        <f t="shared" si="10"/>
        <v>2</v>
      </c>
      <c r="AM70" s="5"/>
    </row>
    <row r="71" spans="1:39" s="17" customFormat="1" ht="15">
      <c r="A71" s="121" t="s">
        <v>75</v>
      </c>
      <c r="B71" s="4" t="s">
        <v>190</v>
      </c>
      <c r="C71" s="5"/>
      <c r="D71" s="5"/>
      <c r="E71" s="5">
        <v>1.2</v>
      </c>
      <c r="F71" s="5"/>
      <c r="G71" s="18"/>
      <c r="H71" s="18"/>
      <c r="I71" s="10">
        <v>15</v>
      </c>
      <c r="J71" s="18"/>
      <c r="K71" s="10">
        <v>1</v>
      </c>
      <c r="L71" s="43"/>
      <c r="M71" s="43"/>
      <c r="N71" s="42">
        <v>15</v>
      </c>
      <c r="O71" s="43"/>
      <c r="P71" s="42">
        <v>1</v>
      </c>
      <c r="Q71" s="6"/>
      <c r="R71" s="6"/>
      <c r="S71" s="11"/>
      <c r="T71" s="6"/>
      <c r="U71" s="11"/>
      <c r="V71" s="47"/>
      <c r="W71" s="47"/>
      <c r="X71" s="45"/>
      <c r="Y71" s="47"/>
      <c r="Z71" s="45"/>
      <c r="AA71" s="7"/>
      <c r="AB71" s="7"/>
      <c r="AC71" s="7"/>
      <c r="AD71" s="7"/>
      <c r="AE71" s="7"/>
      <c r="AF71" s="8"/>
      <c r="AG71" s="8"/>
      <c r="AH71" s="8"/>
      <c r="AI71" s="8"/>
      <c r="AJ71" s="8"/>
      <c r="AK71" s="9">
        <f t="shared" si="9"/>
        <v>30</v>
      </c>
      <c r="AL71" s="9">
        <f t="shared" si="10"/>
        <v>2</v>
      </c>
      <c r="AM71" s="5"/>
    </row>
    <row r="72" spans="1:39" s="17" customFormat="1" ht="24">
      <c r="A72" s="121" t="s">
        <v>76</v>
      </c>
      <c r="B72" s="4" t="s">
        <v>191</v>
      </c>
      <c r="C72" s="5"/>
      <c r="D72" s="5"/>
      <c r="E72" s="5">
        <v>3.4</v>
      </c>
      <c r="F72" s="5"/>
      <c r="G72" s="18"/>
      <c r="H72" s="18"/>
      <c r="I72" s="10"/>
      <c r="J72" s="18"/>
      <c r="K72" s="10"/>
      <c r="L72" s="43"/>
      <c r="M72" s="43"/>
      <c r="N72" s="42"/>
      <c r="O72" s="43"/>
      <c r="P72" s="42"/>
      <c r="Q72" s="6"/>
      <c r="R72" s="6"/>
      <c r="S72" s="11">
        <v>15</v>
      </c>
      <c r="T72" s="6"/>
      <c r="U72" s="11">
        <v>1</v>
      </c>
      <c r="V72" s="47"/>
      <c r="W72" s="47"/>
      <c r="X72" s="45">
        <v>15</v>
      </c>
      <c r="Y72" s="47"/>
      <c r="Z72" s="45">
        <v>1</v>
      </c>
      <c r="AA72" s="7"/>
      <c r="AB72" s="7"/>
      <c r="AC72" s="7"/>
      <c r="AD72" s="7"/>
      <c r="AE72" s="7"/>
      <c r="AF72" s="8"/>
      <c r="AG72" s="8"/>
      <c r="AH72" s="8"/>
      <c r="AI72" s="8"/>
      <c r="AJ72" s="8"/>
      <c r="AK72" s="9">
        <f t="shared" si="9"/>
        <v>30</v>
      </c>
      <c r="AL72" s="9">
        <f t="shared" si="10"/>
        <v>2</v>
      </c>
      <c r="AM72" s="5"/>
    </row>
    <row r="73" spans="1:39" s="17" customFormat="1" ht="24">
      <c r="A73" s="121" t="s">
        <v>77</v>
      </c>
      <c r="B73" s="4" t="s">
        <v>45</v>
      </c>
      <c r="C73" s="16"/>
      <c r="D73" s="5"/>
      <c r="E73" s="5">
        <v>3</v>
      </c>
      <c r="F73" s="16"/>
      <c r="G73" s="19"/>
      <c r="H73" s="19"/>
      <c r="I73" s="19"/>
      <c r="J73" s="19"/>
      <c r="K73" s="19"/>
      <c r="L73" s="44"/>
      <c r="M73" s="44"/>
      <c r="N73" s="44"/>
      <c r="O73" s="44"/>
      <c r="P73" s="44"/>
      <c r="Q73" s="20"/>
      <c r="R73" s="20"/>
      <c r="S73" s="20">
        <v>30</v>
      </c>
      <c r="T73" s="20"/>
      <c r="U73" s="20">
        <v>2</v>
      </c>
      <c r="V73" s="46"/>
      <c r="W73" s="46"/>
      <c r="X73" s="46"/>
      <c r="Y73" s="46"/>
      <c r="Z73" s="46"/>
      <c r="AA73" s="24"/>
      <c r="AB73" s="24"/>
      <c r="AC73" s="24"/>
      <c r="AD73" s="24"/>
      <c r="AE73" s="24"/>
      <c r="AF73" s="25"/>
      <c r="AG73" s="25"/>
      <c r="AH73" s="25"/>
      <c r="AI73" s="25"/>
      <c r="AJ73" s="25"/>
      <c r="AK73" s="16">
        <f t="shared" si="9"/>
        <v>30</v>
      </c>
      <c r="AL73" s="16">
        <f t="shared" si="10"/>
        <v>2</v>
      </c>
      <c r="AM73" s="84"/>
    </row>
    <row r="74" spans="1:39" s="17" customFormat="1" ht="15">
      <c r="A74" s="121" t="s">
        <v>78</v>
      </c>
      <c r="B74" s="4" t="s">
        <v>44</v>
      </c>
      <c r="C74" s="16"/>
      <c r="D74" s="5"/>
      <c r="E74" s="5">
        <v>4</v>
      </c>
      <c r="F74" s="16"/>
      <c r="G74" s="19"/>
      <c r="H74" s="19"/>
      <c r="I74" s="19"/>
      <c r="J74" s="19"/>
      <c r="K74" s="19"/>
      <c r="L74" s="44"/>
      <c r="M74" s="44"/>
      <c r="N74" s="44"/>
      <c r="O74" s="44"/>
      <c r="P74" s="44"/>
      <c r="Q74" s="20"/>
      <c r="R74" s="20"/>
      <c r="S74" s="20"/>
      <c r="T74" s="20"/>
      <c r="U74" s="20"/>
      <c r="V74" s="46"/>
      <c r="W74" s="46"/>
      <c r="X74" s="46">
        <v>30</v>
      </c>
      <c r="Y74" s="46"/>
      <c r="Z74" s="46">
        <v>2</v>
      </c>
      <c r="AA74" s="24"/>
      <c r="AB74" s="24"/>
      <c r="AC74" s="24"/>
      <c r="AD74" s="24"/>
      <c r="AE74" s="24"/>
      <c r="AF74" s="25"/>
      <c r="AG74" s="25"/>
      <c r="AH74" s="25"/>
      <c r="AI74" s="25"/>
      <c r="AJ74" s="25"/>
      <c r="AK74" s="16">
        <f t="shared" si="9"/>
        <v>30</v>
      </c>
      <c r="AL74" s="16">
        <f t="shared" si="10"/>
        <v>2</v>
      </c>
      <c r="AM74" s="84"/>
    </row>
    <row r="75" spans="1:39" s="17" customFormat="1" ht="15">
      <c r="A75" s="189" t="s">
        <v>20</v>
      </c>
      <c r="B75" s="190"/>
      <c r="C75" s="5"/>
      <c r="D75" s="5"/>
      <c r="E75" s="5"/>
      <c r="F75" s="5"/>
      <c r="G75" s="18">
        <f aca="true" t="shared" si="11" ref="G75:AJ75">SUM(G69:G74)</f>
        <v>0</v>
      </c>
      <c r="H75" s="18">
        <f t="shared" si="11"/>
        <v>0</v>
      </c>
      <c r="I75" s="18">
        <f t="shared" si="11"/>
        <v>45</v>
      </c>
      <c r="J75" s="18">
        <f t="shared" si="11"/>
        <v>0</v>
      </c>
      <c r="K75" s="18">
        <f t="shared" si="11"/>
        <v>3</v>
      </c>
      <c r="L75" s="43">
        <f t="shared" si="11"/>
        <v>0</v>
      </c>
      <c r="M75" s="43">
        <f t="shared" si="11"/>
        <v>30</v>
      </c>
      <c r="N75" s="43">
        <f t="shared" si="11"/>
        <v>15</v>
      </c>
      <c r="O75" s="43">
        <f t="shared" si="11"/>
        <v>0</v>
      </c>
      <c r="P75" s="43">
        <f t="shared" si="11"/>
        <v>3</v>
      </c>
      <c r="Q75" s="6">
        <f t="shared" si="11"/>
        <v>0</v>
      </c>
      <c r="R75" s="6">
        <f t="shared" si="11"/>
        <v>0</v>
      </c>
      <c r="S75" s="6">
        <f t="shared" si="11"/>
        <v>45</v>
      </c>
      <c r="T75" s="6">
        <f t="shared" si="11"/>
        <v>0</v>
      </c>
      <c r="U75" s="6">
        <f t="shared" si="11"/>
        <v>3</v>
      </c>
      <c r="V75" s="47">
        <f t="shared" si="11"/>
        <v>0</v>
      </c>
      <c r="W75" s="47">
        <f t="shared" si="11"/>
        <v>0</v>
      </c>
      <c r="X75" s="47">
        <f t="shared" si="11"/>
        <v>45</v>
      </c>
      <c r="Y75" s="47">
        <f t="shared" si="11"/>
        <v>0</v>
      </c>
      <c r="Z75" s="47">
        <f t="shared" si="11"/>
        <v>3</v>
      </c>
      <c r="AA75" s="7">
        <f t="shared" si="11"/>
        <v>0</v>
      </c>
      <c r="AB75" s="7">
        <f t="shared" si="11"/>
        <v>0</v>
      </c>
      <c r="AC75" s="7">
        <f t="shared" si="11"/>
        <v>0</v>
      </c>
      <c r="AD75" s="7">
        <f t="shared" si="11"/>
        <v>0</v>
      </c>
      <c r="AE75" s="7">
        <f t="shared" si="11"/>
        <v>0</v>
      </c>
      <c r="AF75" s="8">
        <f t="shared" si="11"/>
        <v>0</v>
      </c>
      <c r="AG75" s="8">
        <f t="shared" si="11"/>
        <v>0</v>
      </c>
      <c r="AH75" s="8">
        <f t="shared" si="11"/>
        <v>0</v>
      </c>
      <c r="AI75" s="8">
        <f t="shared" si="11"/>
        <v>0</v>
      </c>
      <c r="AJ75" s="8">
        <f t="shared" si="11"/>
        <v>0</v>
      </c>
      <c r="AK75" s="5">
        <f>SUM(AK69:AK74)</f>
        <v>180</v>
      </c>
      <c r="AL75" s="5">
        <f>SUM(AL69:AL74)</f>
        <v>12</v>
      </c>
      <c r="AM75" s="5"/>
    </row>
    <row r="76" spans="1:39" s="17" customFormat="1" ht="15">
      <c r="A76" s="193" t="s">
        <v>193</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5"/>
    </row>
    <row r="77" spans="1:39" s="17" customFormat="1" ht="15">
      <c r="A77" s="193" t="s">
        <v>194</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5"/>
    </row>
    <row r="78" spans="1:39" ht="15">
      <c r="A78" s="121" t="s">
        <v>79</v>
      </c>
      <c r="B78" s="21" t="s">
        <v>302</v>
      </c>
      <c r="C78" s="9"/>
      <c r="D78" s="9"/>
      <c r="E78" s="5">
        <v>5.6</v>
      </c>
      <c r="F78" s="5"/>
      <c r="G78" s="10"/>
      <c r="H78" s="10"/>
      <c r="I78" s="10"/>
      <c r="J78" s="10"/>
      <c r="K78" s="10"/>
      <c r="L78" s="42"/>
      <c r="M78" s="42"/>
      <c r="N78" s="42"/>
      <c r="O78" s="42"/>
      <c r="P78" s="42"/>
      <c r="Q78" s="11"/>
      <c r="R78" s="11"/>
      <c r="S78" s="11"/>
      <c r="T78" s="11"/>
      <c r="U78" s="11"/>
      <c r="V78" s="45"/>
      <c r="W78" s="45"/>
      <c r="X78" s="45"/>
      <c r="Y78" s="45"/>
      <c r="Z78" s="45"/>
      <c r="AA78" s="12"/>
      <c r="AB78" s="12"/>
      <c r="AC78" s="12"/>
      <c r="AD78" s="12">
        <v>30</v>
      </c>
      <c r="AE78" s="12">
        <v>2</v>
      </c>
      <c r="AF78" s="13"/>
      <c r="AG78" s="13"/>
      <c r="AH78" s="13"/>
      <c r="AI78" s="13">
        <v>30</v>
      </c>
      <c r="AJ78" s="13">
        <v>15</v>
      </c>
      <c r="AK78" s="9">
        <f>G78+H78+I78+J78+L78+M78+O78+N78+Q78+R78+S78+T78+V78+W78+X78+Y78+AA78+AB78+AC78+AD78+AF78+AG78+AH78+AI78</f>
        <v>60</v>
      </c>
      <c r="AL78" s="9">
        <f>K78+P78+U78+Z78+AE78+AJ78</f>
        <v>17</v>
      </c>
      <c r="AM78" s="9"/>
    </row>
    <row r="79" spans="1:39" ht="15">
      <c r="A79" s="121" t="s">
        <v>80</v>
      </c>
      <c r="B79" s="1" t="s">
        <v>327</v>
      </c>
      <c r="C79" s="16"/>
      <c r="D79" s="5"/>
      <c r="E79" s="23" t="s">
        <v>87</v>
      </c>
      <c r="F79" s="16"/>
      <c r="G79" s="19"/>
      <c r="H79" s="19"/>
      <c r="I79" s="19">
        <v>30</v>
      </c>
      <c r="J79" s="19"/>
      <c r="K79" s="19">
        <v>2</v>
      </c>
      <c r="L79" s="44"/>
      <c r="M79" s="44"/>
      <c r="N79" s="44">
        <v>30</v>
      </c>
      <c r="O79" s="44"/>
      <c r="P79" s="44">
        <v>2</v>
      </c>
      <c r="Q79" s="20"/>
      <c r="R79" s="20"/>
      <c r="S79" s="20">
        <v>30</v>
      </c>
      <c r="T79" s="20"/>
      <c r="U79" s="20">
        <v>2</v>
      </c>
      <c r="V79" s="46"/>
      <c r="W79" s="46"/>
      <c r="X79" s="46">
        <v>30</v>
      </c>
      <c r="Y79" s="46"/>
      <c r="Z79" s="46">
        <v>2</v>
      </c>
      <c r="AA79" s="24"/>
      <c r="AB79" s="24"/>
      <c r="AC79" s="24"/>
      <c r="AD79" s="24"/>
      <c r="AE79" s="24"/>
      <c r="AF79" s="25"/>
      <c r="AG79" s="25"/>
      <c r="AH79" s="25"/>
      <c r="AI79" s="25"/>
      <c r="AJ79" s="25"/>
      <c r="AK79" s="16">
        <f>G79+H79+I79+J79+L79+M79+O79+N79+Q79+R79+S79+T79+V79+W79+X79+Y79+AA79+AB79+AC79+AD79+AF79+AG79+AH79+AI79</f>
        <v>120</v>
      </c>
      <c r="AL79" s="16">
        <f>K79+P79+U79+Z79+AE79+AJ79</f>
        <v>8</v>
      </c>
      <c r="AM79" s="16"/>
    </row>
    <row r="80" spans="1:39" s="14" customFormat="1" ht="15">
      <c r="A80" s="124"/>
      <c r="B80" s="31" t="s">
        <v>20</v>
      </c>
      <c r="C80" s="5"/>
      <c r="D80" s="5"/>
      <c r="E80" s="5"/>
      <c r="F80" s="5"/>
      <c r="G80" s="18">
        <f aca="true" t="shared" si="12" ref="G80:AL80">SUM(G78:G79)</f>
        <v>0</v>
      </c>
      <c r="H80" s="18">
        <f t="shared" si="12"/>
        <v>0</v>
      </c>
      <c r="I80" s="18">
        <f t="shared" si="12"/>
        <v>30</v>
      </c>
      <c r="J80" s="18">
        <f t="shared" si="12"/>
        <v>0</v>
      </c>
      <c r="K80" s="18">
        <f t="shared" si="12"/>
        <v>2</v>
      </c>
      <c r="L80" s="43">
        <f t="shared" si="12"/>
        <v>0</v>
      </c>
      <c r="M80" s="43">
        <f t="shared" si="12"/>
        <v>0</v>
      </c>
      <c r="N80" s="43">
        <f t="shared" si="12"/>
        <v>30</v>
      </c>
      <c r="O80" s="43">
        <f t="shared" si="12"/>
        <v>0</v>
      </c>
      <c r="P80" s="43">
        <f t="shared" si="12"/>
        <v>2</v>
      </c>
      <c r="Q80" s="6">
        <f t="shared" si="12"/>
        <v>0</v>
      </c>
      <c r="R80" s="6">
        <f t="shared" si="12"/>
        <v>0</v>
      </c>
      <c r="S80" s="6">
        <f t="shared" si="12"/>
        <v>30</v>
      </c>
      <c r="T80" s="6">
        <f t="shared" si="12"/>
        <v>0</v>
      </c>
      <c r="U80" s="6">
        <f t="shared" si="12"/>
        <v>2</v>
      </c>
      <c r="V80" s="47">
        <f t="shared" si="12"/>
        <v>0</v>
      </c>
      <c r="W80" s="47">
        <f t="shared" si="12"/>
        <v>0</v>
      </c>
      <c r="X80" s="47">
        <f t="shared" si="12"/>
        <v>30</v>
      </c>
      <c r="Y80" s="47">
        <f t="shared" si="12"/>
        <v>0</v>
      </c>
      <c r="Z80" s="47">
        <f t="shared" si="12"/>
        <v>2</v>
      </c>
      <c r="AA80" s="7">
        <f t="shared" si="12"/>
        <v>0</v>
      </c>
      <c r="AB80" s="7">
        <f t="shared" si="12"/>
        <v>0</v>
      </c>
      <c r="AC80" s="7">
        <f t="shared" si="12"/>
        <v>0</v>
      </c>
      <c r="AD80" s="7">
        <f t="shared" si="12"/>
        <v>30</v>
      </c>
      <c r="AE80" s="7">
        <f t="shared" si="12"/>
        <v>2</v>
      </c>
      <c r="AF80" s="8">
        <f t="shared" si="12"/>
        <v>0</v>
      </c>
      <c r="AG80" s="8">
        <f t="shared" si="12"/>
        <v>0</v>
      </c>
      <c r="AH80" s="8">
        <f t="shared" si="12"/>
        <v>0</v>
      </c>
      <c r="AI80" s="8">
        <f t="shared" si="12"/>
        <v>30</v>
      </c>
      <c r="AJ80" s="8">
        <f t="shared" si="12"/>
        <v>15</v>
      </c>
      <c r="AK80" s="5">
        <f t="shared" si="12"/>
        <v>180</v>
      </c>
      <c r="AL80" s="5">
        <f t="shared" si="12"/>
        <v>25</v>
      </c>
      <c r="AM80" s="30"/>
    </row>
    <row r="83" spans="1:39" ht="15">
      <c r="A83" s="186" t="s">
        <v>310</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8"/>
    </row>
    <row r="84" spans="1:39" ht="15">
      <c r="A84" s="186" t="s">
        <v>195</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8"/>
    </row>
    <row r="85" spans="1:39" s="14" customFormat="1" ht="24">
      <c r="A85" s="121" t="s">
        <v>81</v>
      </c>
      <c r="B85" s="1" t="s">
        <v>334</v>
      </c>
      <c r="C85" s="9"/>
      <c r="D85" s="5"/>
      <c r="E85" s="5">
        <v>1</v>
      </c>
      <c r="F85" s="9">
        <v>1</v>
      </c>
      <c r="G85" s="10">
        <v>30</v>
      </c>
      <c r="H85" s="10"/>
      <c r="I85" s="10"/>
      <c r="J85" s="10"/>
      <c r="K85" s="10">
        <v>2</v>
      </c>
      <c r="L85" s="42"/>
      <c r="M85" s="42"/>
      <c r="N85" s="42"/>
      <c r="O85" s="42"/>
      <c r="P85" s="42"/>
      <c r="Q85" s="11"/>
      <c r="R85" s="11"/>
      <c r="S85" s="11"/>
      <c r="T85" s="11"/>
      <c r="U85" s="11"/>
      <c r="V85" s="45"/>
      <c r="W85" s="45"/>
      <c r="X85" s="45"/>
      <c r="Y85" s="45"/>
      <c r="Z85" s="45"/>
      <c r="AA85" s="12"/>
      <c r="AB85" s="12"/>
      <c r="AC85" s="12"/>
      <c r="AD85" s="12"/>
      <c r="AE85" s="12"/>
      <c r="AF85" s="13"/>
      <c r="AG85" s="13"/>
      <c r="AH85" s="13"/>
      <c r="AI85" s="13"/>
      <c r="AJ85" s="13"/>
      <c r="AK85" s="9">
        <f>G85+H85+I85+J85+L85+M85+O85+N85+Q85+R85+S85+T85+V85+W85+X85+Y85+AA85+AB85+AC85+AD85+AF85+AG85+AH85+AI85</f>
        <v>30</v>
      </c>
      <c r="AL85" s="9">
        <f>K85+P85+U85+Z85+AE85+AJ85</f>
        <v>2</v>
      </c>
      <c r="AM85" s="26"/>
    </row>
    <row r="86" spans="1:39" s="14" customFormat="1" ht="24">
      <c r="A86" s="121"/>
      <c r="B86" s="1" t="s">
        <v>335</v>
      </c>
      <c r="C86" s="9"/>
      <c r="D86" s="5">
        <v>1</v>
      </c>
      <c r="E86" s="5"/>
      <c r="F86" s="9">
        <v>1</v>
      </c>
      <c r="G86" s="10">
        <v>30</v>
      </c>
      <c r="H86" s="10"/>
      <c r="I86" s="10"/>
      <c r="J86" s="10"/>
      <c r="K86" s="10">
        <v>3</v>
      </c>
      <c r="L86" s="42"/>
      <c r="M86" s="42"/>
      <c r="N86" s="42"/>
      <c r="O86" s="42"/>
      <c r="P86" s="42"/>
      <c r="Q86" s="11"/>
      <c r="R86" s="11"/>
      <c r="S86" s="11"/>
      <c r="T86" s="11"/>
      <c r="U86" s="11"/>
      <c r="V86" s="45"/>
      <c r="W86" s="45"/>
      <c r="X86" s="45"/>
      <c r="Y86" s="45"/>
      <c r="Z86" s="45"/>
      <c r="AA86" s="12"/>
      <c r="AB86" s="12"/>
      <c r="AC86" s="12"/>
      <c r="AD86" s="12"/>
      <c r="AE86" s="12"/>
      <c r="AF86" s="13"/>
      <c r="AG86" s="13"/>
      <c r="AH86" s="13"/>
      <c r="AI86" s="13"/>
      <c r="AJ86" s="13"/>
      <c r="AK86" s="9"/>
      <c r="AL86" s="9">
        <v>3</v>
      </c>
      <c r="AM86" s="26"/>
    </row>
    <row r="87" spans="1:39" s="14" customFormat="1" ht="24">
      <c r="A87" s="121" t="s">
        <v>82</v>
      </c>
      <c r="B87" s="1" t="s">
        <v>176</v>
      </c>
      <c r="C87" s="9"/>
      <c r="D87" s="5"/>
      <c r="E87" s="5">
        <v>1</v>
      </c>
      <c r="F87" s="9"/>
      <c r="G87" s="10"/>
      <c r="H87" s="10">
        <v>30</v>
      </c>
      <c r="I87" s="10"/>
      <c r="J87" s="10"/>
      <c r="K87" s="10">
        <v>2</v>
      </c>
      <c r="L87" s="42"/>
      <c r="M87" s="42"/>
      <c r="N87" s="42"/>
      <c r="O87" s="42"/>
      <c r="P87" s="42"/>
      <c r="Q87" s="11"/>
      <c r="R87" s="11"/>
      <c r="S87" s="11"/>
      <c r="T87" s="11"/>
      <c r="U87" s="11"/>
      <c r="V87" s="45"/>
      <c r="W87" s="45"/>
      <c r="X87" s="45"/>
      <c r="Y87" s="45"/>
      <c r="Z87" s="45"/>
      <c r="AA87" s="12"/>
      <c r="AB87" s="12"/>
      <c r="AC87" s="12"/>
      <c r="AD87" s="12"/>
      <c r="AE87" s="12"/>
      <c r="AF87" s="13"/>
      <c r="AG87" s="13"/>
      <c r="AH87" s="13"/>
      <c r="AI87" s="13"/>
      <c r="AJ87" s="13"/>
      <c r="AK87" s="9">
        <f>G87+H87+I87+J87+L87+M87+O87+N87+Q87+R87+S87+T87+V87+W87+X87+Y87+AA87+AB87+AC87+AD87+AF87+AG87+AH87+AI87</f>
        <v>30</v>
      </c>
      <c r="AL87" s="9">
        <f>K87+P87+U87+Z87+AE87+AJ87</f>
        <v>2</v>
      </c>
      <c r="AM87" s="26"/>
    </row>
    <row r="88" spans="1:39" s="14" customFormat="1" ht="24">
      <c r="A88" s="121" t="s">
        <v>83</v>
      </c>
      <c r="B88" s="1" t="s">
        <v>175</v>
      </c>
      <c r="C88" s="9"/>
      <c r="D88" s="5">
        <v>2</v>
      </c>
      <c r="E88" s="5"/>
      <c r="F88" s="9">
        <v>2</v>
      </c>
      <c r="G88" s="10"/>
      <c r="H88" s="10"/>
      <c r="I88" s="10"/>
      <c r="J88" s="10"/>
      <c r="K88" s="10"/>
      <c r="L88" s="42">
        <v>30</v>
      </c>
      <c r="M88" s="42"/>
      <c r="N88" s="42"/>
      <c r="O88" s="42"/>
      <c r="P88" s="42">
        <v>2</v>
      </c>
      <c r="Q88" s="11"/>
      <c r="R88" s="11"/>
      <c r="S88" s="11"/>
      <c r="T88" s="11"/>
      <c r="U88" s="11"/>
      <c r="V88" s="45"/>
      <c r="W88" s="45"/>
      <c r="X88" s="45"/>
      <c r="Y88" s="45"/>
      <c r="Z88" s="45"/>
      <c r="AA88" s="12"/>
      <c r="AB88" s="12"/>
      <c r="AC88" s="12"/>
      <c r="AD88" s="12"/>
      <c r="AE88" s="12"/>
      <c r="AF88" s="13"/>
      <c r="AG88" s="13"/>
      <c r="AH88" s="13"/>
      <c r="AI88" s="13"/>
      <c r="AJ88" s="13"/>
      <c r="AK88" s="9">
        <f>G88+H88+I88+J88+L88+M88+O88+N88+Q88+R88+S88+T88+V88+W88+X88+Y88+AA88+AB88+AC88+AD88+AF88+AG88+AH88+AI88</f>
        <v>30</v>
      </c>
      <c r="AL88" s="9">
        <f>K88+P88+U88+Z88+AE88+AJ88</f>
        <v>2</v>
      </c>
      <c r="AM88" s="26"/>
    </row>
    <row r="89" spans="1:39" s="14" customFormat="1" ht="24">
      <c r="A89" s="121" t="s">
        <v>84</v>
      </c>
      <c r="B89" s="1" t="s">
        <v>177</v>
      </c>
      <c r="C89" s="9"/>
      <c r="D89" s="5"/>
      <c r="E89" s="5">
        <v>2</v>
      </c>
      <c r="F89" s="9"/>
      <c r="G89" s="10"/>
      <c r="H89" s="10"/>
      <c r="I89" s="10"/>
      <c r="J89" s="10"/>
      <c r="K89" s="10"/>
      <c r="L89" s="42"/>
      <c r="M89" s="42">
        <v>30</v>
      </c>
      <c r="N89" s="42"/>
      <c r="O89" s="42"/>
      <c r="P89" s="42">
        <v>2</v>
      </c>
      <c r="Q89" s="11"/>
      <c r="R89" s="11"/>
      <c r="S89" s="11"/>
      <c r="T89" s="11"/>
      <c r="U89" s="11"/>
      <c r="V89" s="45"/>
      <c r="W89" s="45"/>
      <c r="X89" s="45"/>
      <c r="Y89" s="45"/>
      <c r="Z89" s="45"/>
      <c r="AA89" s="12"/>
      <c r="AB89" s="12"/>
      <c r="AC89" s="12"/>
      <c r="AD89" s="12"/>
      <c r="AE89" s="12"/>
      <c r="AF89" s="13"/>
      <c r="AG89" s="13"/>
      <c r="AH89" s="13"/>
      <c r="AI89" s="13"/>
      <c r="AJ89" s="13"/>
      <c r="AK89" s="9">
        <f>G89+H89+I89+J89+L89+M89+O89+N89+Q89+R89+S89+T89+V89+W89+X89+Y89+AA89+AB89+AC89+AD89+AF89+AG89+AH89+AI89</f>
        <v>30</v>
      </c>
      <c r="AL89" s="9">
        <f>K89+P89+U89+Z89+AE89+AJ89</f>
        <v>2</v>
      </c>
      <c r="AM89" s="26"/>
    </row>
    <row r="90" spans="1:39" s="14" customFormat="1" ht="15">
      <c r="A90" s="121"/>
      <c r="B90" s="137" t="s">
        <v>336</v>
      </c>
      <c r="C90" s="9"/>
      <c r="D90" s="5"/>
      <c r="E90" s="5">
        <v>2</v>
      </c>
      <c r="F90" s="9"/>
      <c r="G90" s="10"/>
      <c r="H90" s="10"/>
      <c r="I90" s="10"/>
      <c r="J90" s="10"/>
      <c r="K90" s="10"/>
      <c r="L90" s="42"/>
      <c r="M90" s="42">
        <v>15</v>
      </c>
      <c r="N90" s="42"/>
      <c r="O90" s="42"/>
      <c r="P90" s="42">
        <v>1</v>
      </c>
      <c r="Q90" s="11"/>
      <c r="R90" s="11"/>
      <c r="S90" s="11"/>
      <c r="T90" s="11"/>
      <c r="U90" s="11"/>
      <c r="V90" s="45"/>
      <c r="W90" s="45"/>
      <c r="X90" s="45"/>
      <c r="Y90" s="45"/>
      <c r="Z90" s="45"/>
      <c r="AA90" s="12"/>
      <c r="AB90" s="12"/>
      <c r="AC90" s="12"/>
      <c r="AD90" s="12"/>
      <c r="AE90" s="12"/>
      <c r="AF90" s="13"/>
      <c r="AG90" s="13"/>
      <c r="AH90" s="13"/>
      <c r="AI90" s="13"/>
      <c r="AJ90" s="13"/>
      <c r="AK90" s="9"/>
      <c r="AL90" s="9">
        <v>1</v>
      </c>
      <c r="AM90" s="26"/>
    </row>
    <row r="91" spans="1:39" s="17" customFormat="1" ht="15">
      <c r="A91" s="125"/>
      <c r="B91" s="27" t="s">
        <v>199</v>
      </c>
      <c r="C91" s="5"/>
      <c r="D91" s="5"/>
      <c r="E91" s="5"/>
      <c r="F91" s="5"/>
      <c r="G91" s="18">
        <f aca="true" t="shared" si="13" ref="G91:AJ91">SUM(G85:G89)</f>
        <v>60</v>
      </c>
      <c r="H91" s="18">
        <f t="shared" si="13"/>
        <v>30</v>
      </c>
      <c r="I91" s="18">
        <f t="shared" si="13"/>
        <v>0</v>
      </c>
      <c r="J91" s="18">
        <f t="shared" si="13"/>
        <v>0</v>
      </c>
      <c r="K91" s="18">
        <f t="shared" si="13"/>
        <v>7</v>
      </c>
      <c r="L91" s="43">
        <f t="shared" si="13"/>
        <v>30</v>
      </c>
      <c r="M91" s="43">
        <v>45</v>
      </c>
      <c r="N91" s="43">
        <f t="shared" si="13"/>
        <v>0</v>
      </c>
      <c r="O91" s="43">
        <f t="shared" si="13"/>
        <v>0</v>
      </c>
      <c r="P91" s="43">
        <v>5</v>
      </c>
      <c r="Q91" s="6">
        <f t="shared" si="13"/>
        <v>0</v>
      </c>
      <c r="R91" s="6">
        <f t="shared" si="13"/>
        <v>0</v>
      </c>
      <c r="S91" s="6">
        <f t="shared" si="13"/>
        <v>0</v>
      </c>
      <c r="T91" s="6">
        <f t="shared" si="13"/>
        <v>0</v>
      </c>
      <c r="U91" s="6">
        <f t="shared" si="13"/>
        <v>0</v>
      </c>
      <c r="V91" s="47">
        <f t="shared" si="13"/>
        <v>0</v>
      </c>
      <c r="W91" s="47">
        <f t="shared" si="13"/>
        <v>0</v>
      </c>
      <c r="X91" s="47">
        <f t="shared" si="13"/>
        <v>0</v>
      </c>
      <c r="Y91" s="47">
        <f t="shared" si="13"/>
        <v>0</v>
      </c>
      <c r="Z91" s="47">
        <f t="shared" si="13"/>
        <v>0</v>
      </c>
      <c r="AA91" s="7">
        <f t="shared" si="13"/>
        <v>0</v>
      </c>
      <c r="AB91" s="7">
        <f t="shared" si="13"/>
        <v>0</v>
      </c>
      <c r="AC91" s="7">
        <f t="shared" si="13"/>
        <v>0</v>
      </c>
      <c r="AD91" s="7">
        <f t="shared" si="13"/>
        <v>0</v>
      </c>
      <c r="AE91" s="7">
        <f t="shared" si="13"/>
        <v>0</v>
      </c>
      <c r="AF91" s="8">
        <f t="shared" si="13"/>
        <v>0</v>
      </c>
      <c r="AG91" s="8">
        <f t="shared" si="13"/>
        <v>0</v>
      </c>
      <c r="AH91" s="8">
        <f t="shared" si="13"/>
        <v>0</v>
      </c>
      <c r="AI91" s="8">
        <f t="shared" si="13"/>
        <v>0</v>
      </c>
      <c r="AJ91" s="8">
        <f t="shared" si="13"/>
        <v>0</v>
      </c>
      <c r="AK91" s="5">
        <v>165</v>
      </c>
      <c r="AL91" s="5">
        <v>12</v>
      </c>
      <c r="AM91" s="28"/>
    </row>
    <row r="92" spans="1:39" ht="15">
      <c r="A92" s="186" t="s">
        <v>196</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8"/>
    </row>
    <row r="93" spans="1:39" s="14" customFormat="1" ht="24">
      <c r="A93" s="121" t="s">
        <v>85</v>
      </c>
      <c r="B93" s="29" t="s">
        <v>292</v>
      </c>
      <c r="C93" s="9"/>
      <c r="D93" s="5"/>
      <c r="E93" s="5">
        <v>3.4</v>
      </c>
      <c r="F93" s="9"/>
      <c r="G93" s="10"/>
      <c r="H93" s="10"/>
      <c r="I93" s="10"/>
      <c r="J93" s="10"/>
      <c r="K93" s="10"/>
      <c r="L93" s="42"/>
      <c r="M93" s="42"/>
      <c r="N93" s="42"/>
      <c r="O93" s="42"/>
      <c r="P93" s="42"/>
      <c r="Q93" s="11"/>
      <c r="R93" s="11"/>
      <c r="S93" s="11">
        <v>30</v>
      </c>
      <c r="T93" s="11"/>
      <c r="U93" s="11">
        <v>3</v>
      </c>
      <c r="V93" s="45"/>
      <c r="W93" s="45"/>
      <c r="X93" s="45"/>
      <c r="Y93" s="45"/>
      <c r="Z93" s="45"/>
      <c r="AA93" s="12"/>
      <c r="AB93" s="12"/>
      <c r="AC93" s="12"/>
      <c r="AD93" s="12"/>
      <c r="AE93" s="12"/>
      <c r="AF93" s="13"/>
      <c r="AG93" s="13"/>
      <c r="AH93" s="13"/>
      <c r="AI93" s="13"/>
      <c r="AJ93" s="13"/>
      <c r="AK93" s="9">
        <f aca="true" t="shared" si="14" ref="AK93:AK99">G93+H93+I93+J93+L93+M93+O93+N93+Q93+R93+S93+T93+V93+W93+X93+Y93+AA93+AB93+AC93+AD93+AF93+AG93+AH93+AI93</f>
        <v>30</v>
      </c>
      <c r="AL93" s="9">
        <f aca="true" t="shared" si="15" ref="AL93:AL101">K93+P93+U93+Z93+AE93+AJ93</f>
        <v>3</v>
      </c>
      <c r="AM93" s="26"/>
    </row>
    <row r="94" spans="1:39" s="14" customFormat="1" ht="24">
      <c r="A94" s="121" t="s">
        <v>86</v>
      </c>
      <c r="B94" s="1" t="s">
        <v>293</v>
      </c>
      <c r="C94" s="9"/>
      <c r="D94" s="5"/>
      <c r="E94" s="5">
        <v>3.4</v>
      </c>
      <c r="F94" s="9"/>
      <c r="G94" s="10"/>
      <c r="H94" s="10"/>
      <c r="I94" s="10"/>
      <c r="J94" s="10"/>
      <c r="K94" s="10"/>
      <c r="L94" s="42"/>
      <c r="M94" s="42"/>
      <c r="N94" s="42"/>
      <c r="O94" s="42"/>
      <c r="P94" s="42"/>
      <c r="Q94" s="11"/>
      <c r="R94" s="11"/>
      <c r="S94" s="11"/>
      <c r="T94" s="11"/>
      <c r="U94" s="11"/>
      <c r="V94" s="45"/>
      <c r="W94" s="45"/>
      <c r="X94" s="45">
        <v>30</v>
      </c>
      <c r="Y94" s="45"/>
      <c r="Z94" s="45">
        <v>3</v>
      </c>
      <c r="AA94" s="12"/>
      <c r="AB94" s="12"/>
      <c r="AC94" s="12"/>
      <c r="AD94" s="12"/>
      <c r="AE94" s="12"/>
      <c r="AF94" s="13"/>
      <c r="AG94" s="13"/>
      <c r="AH94" s="13"/>
      <c r="AI94" s="13"/>
      <c r="AJ94" s="13"/>
      <c r="AK94" s="9">
        <f t="shared" si="14"/>
        <v>30</v>
      </c>
      <c r="AL94" s="9">
        <f t="shared" si="15"/>
        <v>3</v>
      </c>
      <c r="AM94" s="26"/>
    </row>
    <row r="95" spans="1:39" ht="24">
      <c r="A95" s="121" t="s">
        <v>97</v>
      </c>
      <c r="B95" s="1" t="s">
        <v>333</v>
      </c>
      <c r="C95" s="16"/>
      <c r="D95" s="5"/>
      <c r="E95" s="5">
        <v>3</v>
      </c>
      <c r="F95" s="16"/>
      <c r="G95" s="19"/>
      <c r="H95" s="19"/>
      <c r="I95" s="19"/>
      <c r="J95" s="19"/>
      <c r="K95" s="19"/>
      <c r="L95" s="44"/>
      <c r="M95" s="44"/>
      <c r="N95" s="44"/>
      <c r="O95" s="44"/>
      <c r="P95" s="44"/>
      <c r="Q95" s="20"/>
      <c r="R95" s="20">
        <v>30</v>
      </c>
      <c r="S95" s="20"/>
      <c r="T95" s="20"/>
      <c r="U95" s="20">
        <v>1</v>
      </c>
      <c r="V95" s="46"/>
      <c r="W95" s="46"/>
      <c r="X95" s="46"/>
      <c r="Y95" s="46"/>
      <c r="Z95" s="46"/>
      <c r="AA95" s="24"/>
      <c r="AB95" s="24"/>
      <c r="AC95" s="24"/>
      <c r="AD95" s="24"/>
      <c r="AE95" s="24"/>
      <c r="AF95" s="25"/>
      <c r="AG95" s="25"/>
      <c r="AH95" s="25"/>
      <c r="AI95" s="25"/>
      <c r="AJ95" s="25"/>
      <c r="AK95" s="9">
        <f t="shared" si="14"/>
        <v>30</v>
      </c>
      <c r="AL95" s="9">
        <f t="shared" si="15"/>
        <v>1</v>
      </c>
      <c r="AM95" s="30"/>
    </row>
    <row r="96" spans="1:39" s="14" customFormat="1" ht="24">
      <c r="A96" s="121" t="s">
        <v>99</v>
      </c>
      <c r="B96" s="1" t="s">
        <v>291</v>
      </c>
      <c r="C96" s="9"/>
      <c r="D96" s="5"/>
      <c r="E96" s="5">
        <v>4</v>
      </c>
      <c r="F96" s="9"/>
      <c r="G96" s="10"/>
      <c r="H96" s="10"/>
      <c r="I96" s="10"/>
      <c r="J96" s="10"/>
      <c r="K96" s="10"/>
      <c r="L96" s="42"/>
      <c r="M96" s="42"/>
      <c r="N96" s="42"/>
      <c r="O96" s="42"/>
      <c r="P96" s="42"/>
      <c r="Q96" s="11"/>
      <c r="R96" s="11"/>
      <c r="S96" s="11"/>
      <c r="T96" s="11"/>
      <c r="U96" s="11"/>
      <c r="V96" s="45"/>
      <c r="W96" s="45">
        <v>30</v>
      </c>
      <c r="X96" s="45"/>
      <c r="Y96" s="45"/>
      <c r="Z96" s="45">
        <v>1</v>
      </c>
      <c r="AA96" s="12"/>
      <c r="AB96" s="12"/>
      <c r="AC96" s="12"/>
      <c r="AD96" s="12"/>
      <c r="AE96" s="12"/>
      <c r="AF96" s="13"/>
      <c r="AG96" s="13"/>
      <c r="AH96" s="13"/>
      <c r="AI96" s="13"/>
      <c r="AJ96" s="13"/>
      <c r="AK96" s="9">
        <f t="shared" si="14"/>
        <v>30</v>
      </c>
      <c r="AL96" s="9">
        <f t="shared" si="15"/>
        <v>1</v>
      </c>
      <c r="AM96" s="26"/>
    </row>
    <row r="97" spans="1:39" s="14" customFormat="1" ht="22.5" customHeight="1">
      <c r="A97" s="121" t="s">
        <v>101</v>
      </c>
      <c r="B97" s="1" t="s">
        <v>294</v>
      </c>
      <c r="C97" s="9"/>
      <c r="D97" s="5"/>
      <c r="E97" s="5">
        <v>5</v>
      </c>
      <c r="F97" s="9"/>
      <c r="G97" s="10"/>
      <c r="H97" s="10"/>
      <c r="I97" s="10"/>
      <c r="J97" s="10"/>
      <c r="K97" s="10"/>
      <c r="L97" s="42"/>
      <c r="M97" s="42"/>
      <c r="N97" s="42"/>
      <c r="O97" s="42"/>
      <c r="P97" s="42"/>
      <c r="Q97" s="11"/>
      <c r="R97" s="11"/>
      <c r="S97" s="11"/>
      <c r="T97" s="11"/>
      <c r="U97" s="11"/>
      <c r="V97" s="45"/>
      <c r="W97" s="45"/>
      <c r="X97" s="45"/>
      <c r="Y97" s="45"/>
      <c r="Z97" s="45"/>
      <c r="AA97" s="12"/>
      <c r="AB97" s="12"/>
      <c r="AC97" s="12">
        <v>30</v>
      </c>
      <c r="AD97" s="12"/>
      <c r="AE97" s="12">
        <v>2</v>
      </c>
      <c r="AF97" s="13"/>
      <c r="AG97" s="13"/>
      <c r="AH97" s="13"/>
      <c r="AI97" s="13"/>
      <c r="AJ97" s="13"/>
      <c r="AK97" s="9">
        <f t="shared" si="14"/>
        <v>30</v>
      </c>
      <c r="AL97" s="9">
        <f t="shared" si="15"/>
        <v>2</v>
      </c>
      <c r="AM97" s="26"/>
    </row>
    <row r="98" spans="1:39" s="14" customFormat="1" ht="36">
      <c r="A98" s="121" t="s">
        <v>103</v>
      </c>
      <c r="B98" s="1" t="s">
        <v>295</v>
      </c>
      <c r="C98" s="9"/>
      <c r="D98" s="5"/>
      <c r="E98" s="5">
        <v>5</v>
      </c>
      <c r="F98" s="9"/>
      <c r="G98" s="10"/>
      <c r="H98" s="10"/>
      <c r="I98" s="10"/>
      <c r="J98" s="10"/>
      <c r="K98" s="10"/>
      <c r="L98" s="42"/>
      <c r="M98" s="42"/>
      <c r="N98" s="42"/>
      <c r="O98" s="42"/>
      <c r="P98" s="42"/>
      <c r="Q98" s="11"/>
      <c r="R98" s="11"/>
      <c r="S98" s="11"/>
      <c r="T98" s="11"/>
      <c r="U98" s="11"/>
      <c r="V98" s="45"/>
      <c r="W98" s="45"/>
      <c r="X98" s="45"/>
      <c r="Y98" s="45"/>
      <c r="Z98" s="45"/>
      <c r="AA98" s="12"/>
      <c r="AB98" s="12">
        <v>30</v>
      </c>
      <c r="AC98" s="12"/>
      <c r="AD98" s="12"/>
      <c r="AE98" s="12">
        <v>2</v>
      </c>
      <c r="AF98" s="13"/>
      <c r="AG98" s="13"/>
      <c r="AH98" s="13"/>
      <c r="AI98" s="13"/>
      <c r="AJ98" s="13"/>
      <c r="AK98" s="9">
        <f t="shared" si="14"/>
        <v>30</v>
      </c>
      <c r="AL98" s="9">
        <f t="shared" si="15"/>
        <v>2</v>
      </c>
      <c r="AM98" s="26"/>
    </row>
    <row r="99" spans="1:39" ht="33" customHeight="1">
      <c r="A99" s="121" t="s">
        <v>104</v>
      </c>
      <c r="B99" s="1" t="s">
        <v>296</v>
      </c>
      <c r="C99" s="9"/>
      <c r="D99" s="5"/>
      <c r="E99" s="5">
        <v>5</v>
      </c>
      <c r="F99" s="9"/>
      <c r="G99" s="10"/>
      <c r="H99" s="10"/>
      <c r="I99" s="10"/>
      <c r="J99" s="10"/>
      <c r="K99" s="10"/>
      <c r="L99" s="42"/>
      <c r="M99" s="42"/>
      <c r="N99" s="42"/>
      <c r="O99" s="42"/>
      <c r="P99" s="42"/>
      <c r="Q99" s="11"/>
      <c r="R99" s="11"/>
      <c r="S99" s="11"/>
      <c r="T99" s="11"/>
      <c r="U99" s="11"/>
      <c r="V99" s="45"/>
      <c r="W99" s="45"/>
      <c r="X99" s="45"/>
      <c r="Y99" s="45"/>
      <c r="Z99" s="45"/>
      <c r="AA99" s="12"/>
      <c r="AB99" s="12">
        <v>30</v>
      </c>
      <c r="AC99" s="12"/>
      <c r="AD99" s="12"/>
      <c r="AE99" s="12">
        <v>2</v>
      </c>
      <c r="AF99" s="13"/>
      <c r="AG99" s="13"/>
      <c r="AH99" s="13"/>
      <c r="AI99" s="13"/>
      <c r="AJ99" s="13"/>
      <c r="AK99" s="9">
        <f t="shared" si="14"/>
        <v>30</v>
      </c>
      <c r="AL99" s="9">
        <f t="shared" si="15"/>
        <v>2</v>
      </c>
      <c r="AM99" s="9"/>
    </row>
    <row r="100" spans="1:39" ht="57.75" customHeight="1">
      <c r="A100" s="121" t="s">
        <v>106</v>
      </c>
      <c r="B100" s="1" t="s">
        <v>322</v>
      </c>
      <c r="C100" s="16"/>
      <c r="D100" s="5"/>
      <c r="E100" s="5"/>
      <c r="F100" s="16">
        <v>5</v>
      </c>
      <c r="G100" s="19"/>
      <c r="H100" s="19"/>
      <c r="I100" s="19"/>
      <c r="J100" s="19"/>
      <c r="K100" s="19"/>
      <c r="L100" s="44"/>
      <c r="M100" s="44"/>
      <c r="N100" s="44"/>
      <c r="O100" s="44"/>
      <c r="P100" s="44"/>
      <c r="Q100" s="20"/>
      <c r="R100" s="20"/>
      <c r="S100" s="20"/>
      <c r="T100" s="20"/>
      <c r="U100" s="20"/>
      <c r="V100" s="46"/>
      <c r="W100" s="46"/>
      <c r="X100" s="46"/>
      <c r="Y100" s="46"/>
      <c r="Z100" s="46"/>
      <c r="AA100" s="24"/>
      <c r="AB100" s="24"/>
      <c r="AC100" s="24"/>
      <c r="AD100" s="24"/>
      <c r="AE100" s="12">
        <v>5</v>
      </c>
      <c r="AF100" s="25"/>
      <c r="AG100" s="25"/>
      <c r="AH100" s="25"/>
      <c r="AI100" s="25"/>
      <c r="AJ100" s="25"/>
      <c r="AK100" s="9" t="s">
        <v>325</v>
      </c>
      <c r="AL100" s="9">
        <f t="shared" si="15"/>
        <v>5</v>
      </c>
      <c r="AM100" s="30"/>
    </row>
    <row r="101" spans="1:39" ht="15">
      <c r="A101" s="121" t="s">
        <v>107</v>
      </c>
      <c r="B101" s="4" t="s">
        <v>145</v>
      </c>
      <c r="C101" s="16"/>
      <c r="D101" s="5">
        <v>6</v>
      </c>
      <c r="E101" s="5"/>
      <c r="F101" s="16"/>
      <c r="G101" s="19"/>
      <c r="H101" s="19"/>
      <c r="I101" s="19"/>
      <c r="J101" s="19"/>
      <c r="K101" s="19"/>
      <c r="L101" s="44"/>
      <c r="M101" s="44"/>
      <c r="N101" s="44"/>
      <c r="O101" s="44"/>
      <c r="P101" s="44"/>
      <c r="Q101" s="20"/>
      <c r="R101" s="20"/>
      <c r="S101" s="20"/>
      <c r="T101" s="20"/>
      <c r="U101" s="20"/>
      <c r="V101" s="46"/>
      <c r="W101" s="46"/>
      <c r="X101" s="46"/>
      <c r="Y101" s="46"/>
      <c r="Z101" s="46"/>
      <c r="AA101" s="24"/>
      <c r="AB101" s="24"/>
      <c r="AC101" s="24"/>
      <c r="AD101" s="24"/>
      <c r="AE101" s="12"/>
      <c r="AF101" s="25"/>
      <c r="AG101" s="25"/>
      <c r="AH101" s="25"/>
      <c r="AI101" s="25"/>
      <c r="AJ101" s="25">
        <v>2</v>
      </c>
      <c r="AK101" s="9">
        <f>G101+H101+I101+J101+L101+M101+O101+N101+Q101+R101+S101+T101+V101+W101+X101+Y101+AA101+AB101+AC101+AD101+AF101+AG101+AH101+AI101</f>
        <v>0</v>
      </c>
      <c r="AL101" s="9">
        <f t="shared" si="15"/>
        <v>2</v>
      </c>
      <c r="AM101" s="30"/>
    </row>
    <row r="102" spans="1:39" s="14" customFormat="1" ht="15">
      <c r="A102" s="124"/>
      <c r="B102" s="27" t="s">
        <v>198</v>
      </c>
      <c r="C102" s="5"/>
      <c r="D102" s="5"/>
      <c r="E102" s="5"/>
      <c r="F102" s="5"/>
      <c r="G102" s="18">
        <f aca="true" t="shared" si="16" ref="G102:AL102">SUM(G93:G101)</f>
        <v>0</v>
      </c>
      <c r="H102" s="18">
        <f t="shared" si="16"/>
        <v>0</v>
      </c>
      <c r="I102" s="18">
        <f t="shared" si="16"/>
        <v>0</v>
      </c>
      <c r="J102" s="18">
        <f t="shared" si="16"/>
        <v>0</v>
      </c>
      <c r="K102" s="18">
        <f t="shared" si="16"/>
        <v>0</v>
      </c>
      <c r="L102" s="43">
        <f t="shared" si="16"/>
        <v>0</v>
      </c>
      <c r="M102" s="43">
        <f t="shared" si="16"/>
        <v>0</v>
      </c>
      <c r="N102" s="43">
        <f t="shared" si="16"/>
        <v>0</v>
      </c>
      <c r="O102" s="43">
        <f t="shared" si="16"/>
        <v>0</v>
      </c>
      <c r="P102" s="43">
        <f t="shared" si="16"/>
        <v>0</v>
      </c>
      <c r="Q102" s="6">
        <f t="shared" si="16"/>
        <v>0</v>
      </c>
      <c r="R102" s="6">
        <f t="shared" si="16"/>
        <v>30</v>
      </c>
      <c r="S102" s="6">
        <f t="shared" si="16"/>
        <v>30</v>
      </c>
      <c r="T102" s="6">
        <f t="shared" si="16"/>
        <v>0</v>
      </c>
      <c r="U102" s="6">
        <f t="shared" si="16"/>
        <v>4</v>
      </c>
      <c r="V102" s="47">
        <f t="shared" si="16"/>
        <v>0</v>
      </c>
      <c r="W102" s="47">
        <f t="shared" si="16"/>
        <v>30</v>
      </c>
      <c r="X102" s="47">
        <f t="shared" si="16"/>
        <v>30</v>
      </c>
      <c r="Y102" s="47">
        <f t="shared" si="16"/>
        <v>0</v>
      </c>
      <c r="Z102" s="47">
        <f t="shared" si="16"/>
        <v>4</v>
      </c>
      <c r="AA102" s="7">
        <f t="shared" si="16"/>
        <v>0</v>
      </c>
      <c r="AB102" s="7">
        <f t="shared" si="16"/>
        <v>60</v>
      </c>
      <c r="AC102" s="7">
        <f t="shared" si="16"/>
        <v>30</v>
      </c>
      <c r="AD102" s="7">
        <f t="shared" si="16"/>
        <v>0</v>
      </c>
      <c r="AE102" s="7">
        <f t="shared" si="16"/>
        <v>11</v>
      </c>
      <c r="AF102" s="8">
        <f t="shared" si="16"/>
        <v>0</v>
      </c>
      <c r="AG102" s="8">
        <f t="shared" si="16"/>
        <v>0</v>
      </c>
      <c r="AH102" s="8">
        <f t="shared" si="16"/>
        <v>0</v>
      </c>
      <c r="AI102" s="8">
        <f t="shared" si="16"/>
        <v>0</v>
      </c>
      <c r="AJ102" s="8">
        <f t="shared" si="16"/>
        <v>2</v>
      </c>
      <c r="AK102" s="5">
        <f t="shared" si="16"/>
        <v>210</v>
      </c>
      <c r="AL102" s="5">
        <f t="shared" si="16"/>
        <v>21</v>
      </c>
      <c r="AM102" s="26"/>
    </row>
    <row r="103" spans="1:39" s="14" customFormat="1" ht="31.5">
      <c r="A103" s="124"/>
      <c r="B103" s="85" t="s">
        <v>197</v>
      </c>
      <c r="C103" s="5"/>
      <c r="D103" s="5"/>
      <c r="E103" s="5"/>
      <c r="F103" s="5"/>
      <c r="G103" s="18">
        <f aca="true" t="shared" si="17" ref="G103:AL103">G102+G91</f>
        <v>60</v>
      </c>
      <c r="H103" s="18">
        <f t="shared" si="17"/>
        <v>30</v>
      </c>
      <c r="I103" s="18">
        <f t="shared" si="17"/>
        <v>0</v>
      </c>
      <c r="J103" s="18">
        <f t="shared" si="17"/>
        <v>0</v>
      </c>
      <c r="K103" s="18">
        <f t="shared" si="17"/>
        <v>7</v>
      </c>
      <c r="L103" s="43">
        <f t="shared" si="17"/>
        <v>30</v>
      </c>
      <c r="M103" s="43">
        <f t="shared" si="17"/>
        <v>45</v>
      </c>
      <c r="N103" s="43">
        <f t="shared" si="17"/>
        <v>0</v>
      </c>
      <c r="O103" s="43">
        <f t="shared" si="17"/>
        <v>0</v>
      </c>
      <c r="P103" s="43">
        <f t="shared" si="17"/>
        <v>5</v>
      </c>
      <c r="Q103" s="6">
        <f t="shared" si="17"/>
        <v>0</v>
      </c>
      <c r="R103" s="6">
        <f t="shared" si="17"/>
        <v>30</v>
      </c>
      <c r="S103" s="6">
        <f t="shared" si="17"/>
        <v>30</v>
      </c>
      <c r="T103" s="6">
        <f t="shared" si="17"/>
        <v>0</v>
      </c>
      <c r="U103" s="6">
        <f t="shared" si="17"/>
        <v>4</v>
      </c>
      <c r="V103" s="47">
        <f t="shared" si="17"/>
        <v>0</v>
      </c>
      <c r="W103" s="47">
        <f t="shared" si="17"/>
        <v>30</v>
      </c>
      <c r="X103" s="47">
        <f t="shared" si="17"/>
        <v>30</v>
      </c>
      <c r="Y103" s="47">
        <f t="shared" si="17"/>
        <v>0</v>
      </c>
      <c r="Z103" s="47">
        <f t="shared" si="17"/>
        <v>4</v>
      </c>
      <c r="AA103" s="7">
        <f t="shared" si="17"/>
        <v>0</v>
      </c>
      <c r="AB103" s="7">
        <f t="shared" si="17"/>
        <v>60</v>
      </c>
      <c r="AC103" s="7">
        <f t="shared" si="17"/>
        <v>30</v>
      </c>
      <c r="AD103" s="7">
        <f t="shared" si="17"/>
        <v>0</v>
      </c>
      <c r="AE103" s="7">
        <f t="shared" si="17"/>
        <v>11</v>
      </c>
      <c r="AF103" s="8">
        <f t="shared" si="17"/>
        <v>0</v>
      </c>
      <c r="AG103" s="8">
        <f t="shared" si="17"/>
        <v>0</v>
      </c>
      <c r="AH103" s="8">
        <f t="shared" si="17"/>
        <v>0</v>
      </c>
      <c r="AI103" s="8">
        <f t="shared" si="17"/>
        <v>0</v>
      </c>
      <c r="AJ103" s="8">
        <f t="shared" si="17"/>
        <v>2</v>
      </c>
      <c r="AK103" s="5">
        <f t="shared" si="17"/>
        <v>375</v>
      </c>
      <c r="AL103" s="5">
        <f t="shared" si="17"/>
        <v>33</v>
      </c>
      <c r="AM103" s="30"/>
    </row>
    <row r="104" spans="1:39" ht="15">
      <c r="A104" s="12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0"/>
    </row>
    <row r="105" spans="1:44" ht="30" customHeight="1">
      <c r="A105" s="180" t="s">
        <v>169</v>
      </c>
      <c r="B105" s="181"/>
      <c r="C105" s="5"/>
      <c r="D105" s="5"/>
      <c r="E105" s="5"/>
      <c r="F105" s="5"/>
      <c r="G105" s="18">
        <f aca="true" t="shared" si="18" ref="G105:AL105">SUM(G102,G80,G91,G75,G67,G54,G48,G24)</f>
        <v>180</v>
      </c>
      <c r="H105" s="18">
        <f t="shared" si="18"/>
        <v>30</v>
      </c>
      <c r="I105" s="18">
        <f t="shared" si="18"/>
        <v>240</v>
      </c>
      <c r="J105" s="18">
        <f t="shared" si="18"/>
        <v>0</v>
      </c>
      <c r="K105" s="18">
        <f t="shared" si="18"/>
        <v>32</v>
      </c>
      <c r="L105" s="43">
        <f t="shared" si="18"/>
        <v>60</v>
      </c>
      <c r="M105" s="43">
        <f t="shared" si="18"/>
        <v>75</v>
      </c>
      <c r="N105" s="43">
        <f t="shared" si="18"/>
        <v>150</v>
      </c>
      <c r="O105" s="43">
        <f t="shared" si="18"/>
        <v>0</v>
      </c>
      <c r="P105" s="43">
        <f t="shared" si="18"/>
        <v>30</v>
      </c>
      <c r="Q105" s="6">
        <f t="shared" si="18"/>
        <v>45</v>
      </c>
      <c r="R105" s="6">
        <f t="shared" si="18"/>
        <v>30</v>
      </c>
      <c r="S105" s="6">
        <f t="shared" si="18"/>
        <v>300</v>
      </c>
      <c r="T105" s="6">
        <f t="shared" si="18"/>
        <v>0</v>
      </c>
      <c r="U105" s="6">
        <f t="shared" si="18"/>
        <v>30</v>
      </c>
      <c r="V105" s="47">
        <f t="shared" si="18"/>
        <v>30</v>
      </c>
      <c r="W105" s="47">
        <f t="shared" si="18"/>
        <v>30</v>
      </c>
      <c r="X105" s="47">
        <f t="shared" si="18"/>
        <v>240</v>
      </c>
      <c r="Y105" s="47">
        <f t="shared" si="18"/>
        <v>0</v>
      </c>
      <c r="Z105" s="47">
        <f t="shared" si="18"/>
        <v>29</v>
      </c>
      <c r="AA105" s="7">
        <f t="shared" si="18"/>
        <v>45</v>
      </c>
      <c r="AB105" s="7">
        <f t="shared" si="18"/>
        <v>60</v>
      </c>
      <c r="AC105" s="7">
        <f t="shared" si="18"/>
        <v>135</v>
      </c>
      <c r="AD105" s="7">
        <f t="shared" si="18"/>
        <v>30</v>
      </c>
      <c r="AE105" s="7">
        <f t="shared" si="18"/>
        <v>30</v>
      </c>
      <c r="AF105" s="8">
        <f t="shared" si="18"/>
        <v>60</v>
      </c>
      <c r="AG105" s="8">
        <f t="shared" si="18"/>
        <v>0</v>
      </c>
      <c r="AH105" s="8">
        <f t="shared" si="18"/>
        <v>45</v>
      </c>
      <c r="AI105" s="8">
        <f t="shared" si="18"/>
        <v>30</v>
      </c>
      <c r="AJ105" s="8">
        <f t="shared" si="18"/>
        <v>30</v>
      </c>
      <c r="AK105" s="5">
        <f t="shared" si="18"/>
        <v>1815</v>
      </c>
      <c r="AL105" s="5">
        <f t="shared" si="18"/>
        <v>181</v>
      </c>
      <c r="AM105" s="5"/>
      <c r="AR105" s="51"/>
    </row>
    <row r="107" spans="1:39" s="17" customFormat="1" ht="15" customHeight="1" hidden="1">
      <c r="A107" s="118"/>
      <c r="B107" s="33"/>
      <c r="C107" s="34"/>
      <c r="D107" s="35"/>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6"/>
    </row>
    <row r="108" ht="15" customHeight="1" hidden="1">
      <c r="AM108" s="36"/>
    </row>
    <row r="109" spans="2:39" ht="15" customHeight="1" hidden="1">
      <c r="B109" s="185" t="s">
        <v>59</v>
      </c>
      <c r="C109" s="185"/>
      <c r="D109" s="185"/>
      <c r="E109" s="185"/>
      <c r="F109" s="185"/>
      <c r="G109" s="185"/>
      <c r="H109" s="185"/>
      <c r="I109" s="185"/>
      <c r="J109" s="185"/>
      <c r="K109" s="185"/>
      <c r="L109" s="185"/>
      <c r="M109" s="185"/>
      <c r="N109" s="185"/>
      <c r="O109" s="185"/>
      <c r="P109" s="185"/>
      <c r="Q109" s="185"/>
      <c r="R109" s="185"/>
      <c r="S109" s="185"/>
      <c r="AM109" s="36"/>
    </row>
    <row r="110" spans="2:39" ht="16.5" customHeight="1" hidden="1">
      <c r="B110" s="185" t="s">
        <v>60</v>
      </c>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M110" s="36"/>
    </row>
    <row r="111" spans="2:39" ht="17.25" customHeight="1" hidden="1">
      <c r="B111" s="185" t="s">
        <v>61</v>
      </c>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M111" s="36"/>
    </row>
    <row r="112" spans="2:39" ht="17.25" customHeight="1" hidden="1">
      <c r="B112" s="275" t="s">
        <v>62</v>
      </c>
      <c r="C112" s="275"/>
      <c r="D112" s="275"/>
      <c r="E112" s="275"/>
      <c r="F112" s="275"/>
      <c r="G112" s="275"/>
      <c r="H112" s="275"/>
      <c r="I112" s="275"/>
      <c r="J112" s="275"/>
      <c r="K112" s="275"/>
      <c r="L112" s="275"/>
      <c r="M112" s="275"/>
      <c r="N112" s="275"/>
      <c r="O112" s="275"/>
      <c r="P112" s="275"/>
      <c r="Q112" s="275"/>
      <c r="R112" s="275"/>
      <c r="S112" s="275"/>
      <c r="T112" s="275"/>
      <c r="U112" s="275"/>
      <c r="AM112" s="36"/>
    </row>
    <row r="113" ht="17.25" customHeight="1" hidden="1">
      <c r="AM113" s="36"/>
    </row>
    <row r="114" ht="15" customHeight="1" hidden="1">
      <c r="AM114" s="36"/>
    </row>
    <row r="115" spans="1:39" ht="15" customHeight="1">
      <c r="A115" s="193" t="s">
        <v>279</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5"/>
    </row>
    <row r="116" spans="1:39" ht="15" customHeight="1">
      <c r="A116" s="127" t="s">
        <v>108</v>
      </c>
      <c r="B116" s="1" t="s">
        <v>88</v>
      </c>
      <c r="C116" s="30"/>
      <c r="D116" s="5"/>
      <c r="E116" s="5">
        <v>2</v>
      </c>
      <c r="F116" s="16"/>
      <c r="G116" s="19">
        <v>30</v>
      </c>
      <c r="H116" s="19"/>
      <c r="I116" s="19"/>
      <c r="J116" s="19"/>
      <c r="K116" s="19">
        <v>2</v>
      </c>
      <c r="L116" s="44"/>
      <c r="M116" s="44"/>
      <c r="N116" s="44"/>
      <c r="O116" s="44"/>
      <c r="P116" s="44"/>
      <c r="Q116" s="20"/>
      <c r="R116" s="20"/>
      <c r="S116" s="20"/>
      <c r="T116" s="20"/>
      <c r="U116" s="20"/>
      <c r="V116" s="46"/>
      <c r="W116" s="46"/>
      <c r="X116" s="46"/>
      <c r="Y116" s="46"/>
      <c r="Z116" s="46"/>
      <c r="AA116" s="24"/>
      <c r="AB116" s="24"/>
      <c r="AC116" s="24"/>
      <c r="AD116" s="24"/>
      <c r="AE116" s="24"/>
      <c r="AF116" s="25"/>
      <c r="AG116" s="25"/>
      <c r="AH116" s="25"/>
      <c r="AI116" s="25"/>
      <c r="AJ116" s="25"/>
      <c r="AK116" s="16">
        <f aca="true" t="shared" si="19" ref="AK116:AK124">G116+H116+I116+J116+L116+M116+O116+N116+Q116+R116+S116+T116+V116+W116+X116+Y116+AA116+AB116+AC116+AD116+AF116+AG116+AH116+AI116</f>
        <v>30</v>
      </c>
      <c r="AL116" s="16">
        <f aca="true" t="shared" si="20" ref="AL116:AL126">K116+P116+U116+Z116+AE116+AJ116</f>
        <v>2</v>
      </c>
      <c r="AM116" s="30"/>
    </row>
    <row r="117" spans="1:39" s="14" customFormat="1" ht="23.25" customHeight="1">
      <c r="A117" s="127" t="s">
        <v>155</v>
      </c>
      <c r="B117" s="1" t="s">
        <v>167</v>
      </c>
      <c r="C117" s="26"/>
      <c r="D117" s="5"/>
      <c r="E117" s="5">
        <v>1</v>
      </c>
      <c r="F117" s="9"/>
      <c r="G117" s="10"/>
      <c r="H117" s="10"/>
      <c r="I117" s="10"/>
      <c r="J117" s="10"/>
      <c r="K117" s="10"/>
      <c r="L117" s="42">
        <v>30</v>
      </c>
      <c r="M117" s="42"/>
      <c r="N117" s="42"/>
      <c r="O117" s="42"/>
      <c r="P117" s="42">
        <v>2</v>
      </c>
      <c r="Q117" s="11"/>
      <c r="R117" s="11"/>
      <c r="S117" s="11"/>
      <c r="T117" s="11"/>
      <c r="U117" s="11"/>
      <c r="V117" s="45"/>
      <c r="W117" s="45"/>
      <c r="X117" s="45"/>
      <c r="Y117" s="45"/>
      <c r="Z117" s="45"/>
      <c r="AA117" s="12"/>
      <c r="AB117" s="12"/>
      <c r="AC117" s="12"/>
      <c r="AD117" s="12"/>
      <c r="AE117" s="12"/>
      <c r="AF117" s="13"/>
      <c r="AG117" s="13"/>
      <c r="AH117" s="13"/>
      <c r="AI117" s="13"/>
      <c r="AJ117" s="13"/>
      <c r="AK117" s="9">
        <f t="shared" si="19"/>
        <v>30</v>
      </c>
      <c r="AL117" s="16">
        <f t="shared" si="20"/>
        <v>2</v>
      </c>
      <c r="AM117" s="26"/>
    </row>
    <row r="118" spans="1:39" ht="25.5" customHeight="1">
      <c r="A118" s="128" t="s">
        <v>156</v>
      </c>
      <c r="B118" s="111" t="s">
        <v>313</v>
      </c>
      <c r="C118" s="109"/>
      <c r="D118" s="41"/>
      <c r="E118" s="110" t="s">
        <v>87</v>
      </c>
      <c r="F118" s="109"/>
      <c r="G118" s="19"/>
      <c r="H118" s="19">
        <v>30</v>
      </c>
      <c r="I118" s="19"/>
      <c r="J118" s="19"/>
      <c r="K118" s="19">
        <v>3</v>
      </c>
      <c r="L118" s="44"/>
      <c r="M118" s="44">
        <v>30</v>
      </c>
      <c r="N118" s="44"/>
      <c r="O118" s="44"/>
      <c r="P118" s="44">
        <v>3</v>
      </c>
      <c r="Q118" s="20"/>
      <c r="R118" s="20">
        <v>30</v>
      </c>
      <c r="S118" s="20"/>
      <c r="T118" s="20"/>
      <c r="U118" s="20">
        <v>2</v>
      </c>
      <c r="V118" s="45"/>
      <c r="W118" s="45">
        <v>30</v>
      </c>
      <c r="X118" s="45"/>
      <c r="Y118" s="45"/>
      <c r="Z118" s="45">
        <v>2</v>
      </c>
      <c r="AA118" s="24"/>
      <c r="AB118" s="24"/>
      <c r="AC118" s="24"/>
      <c r="AD118" s="24"/>
      <c r="AE118" s="24"/>
      <c r="AF118" s="25"/>
      <c r="AG118" s="25"/>
      <c r="AH118" s="25"/>
      <c r="AI118" s="25"/>
      <c r="AJ118" s="25"/>
      <c r="AK118" s="9">
        <f t="shared" si="19"/>
        <v>120</v>
      </c>
      <c r="AL118" s="16">
        <f t="shared" si="20"/>
        <v>10</v>
      </c>
      <c r="AM118" s="30"/>
    </row>
    <row r="119" spans="1:39" ht="15" customHeight="1">
      <c r="A119" s="178" t="s">
        <v>157</v>
      </c>
      <c r="B119" s="174" t="s">
        <v>92</v>
      </c>
      <c r="C119" s="30"/>
      <c r="D119" s="5"/>
      <c r="E119" s="23"/>
      <c r="F119" s="16" t="s">
        <v>63</v>
      </c>
      <c r="G119" s="19"/>
      <c r="H119" s="19"/>
      <c r="I119" s="19"/>
      <c r="J119" s="19"/>
      <c r="K119" s="19"/>
      <c r="L119" s="44"/>
      <c r="M119" s="44"/>
      <c r="N119" s="44"/>
      <c r="O119" s="44"/>
      <c r="P119" s="44"/>
      <c r="Q119" s="11">
        <v>15</v>
      </c>
      <c r="R119" s="20"/>
      <c r="S119" s="20"/>
      <c r="T119" s="20"/>
      <c r="U119" s="20">
        <v>1</v>
      </c>
      <c r="V119" s="45">
        <v>15</v>
      </c>
      <c r="W119" s="45"/>
      <c r="X119" s="45"/>
      <c r="Y119" s="45"/>
      <c r="Z119" s="45">
        <v>1</v>
      </c>
      <c r="AA119" s="12">
        <v>15</v>
      </c>
      <c r="AB119" s="24"/>
      <c r="AC119" s="24"/>
      <c r="AD119" s="24"/>
      <c r="AE119" s="24">
        <v>2</v>
      </c>
      <c r="AF119" s="25"/>
      <c r="AG119" s="25"/>
      <c r="AH119" s="25"/>
      <c r="AI119" s="25"/>
      <c r="AJ119" s="25"/>
      <c r="AK119" s="9">
        <f t="shared" si="19"/>
        <v>45</v>
      </c>
      <c r="AL119" s="16">
        <f t="shared" si="20"/>
        <v>4</v>
      </c>
      <c r="AM119" s="30"/>
    </row>
    <row r="120" spans="1:39" ht="15" customHeight="1">
      <c r="A120" s="179"/>
      <c r="B120" s="175"/>
      <c r="C120" s="30"/>
      <c r="D120" s="5"/>
      <c r="E120" s="5" t="s">
        <v>63</v>
      </c>
      <c r="F120" s="16"/>
      <c r="G120" s="19"/>
      <c r="H120" s="19"/>
      <c r="I120" s="19"/>
      <c r="J120" s="19"/>
      <c r="K120" s="19"/>
      <c r="L120" s="44"/>
      <c r="M120" s="44"/>
      <c r="N120" s="44"/>
      <c r="O120" s="44"/>
      <c r="P120" s="44"/>
      <c r="Q120" s="11"/>
      <c r="R120" s="11">
        <v>15</v>
      </c>
      <c r="S120" s="11"/>
      <c r="T120" s="11"/>
      <c r="U120" s="11">
        <v>1</v>
      </c>
      <c r="V120" s="45"/>
      <c r="W120" s="45">
        <v>15</v>
      </c>
      <c r="X120" s="45"/>
      <c r="Y120" s="45"/>
      <c r="Z120" s="45">
        <v>2</v>
      </c>
      <c r="AA120" s="12"/>
      <c r="AB120" s="12">
        <v>15</v>
      </c>
      <c r="AC120" s="12"/>
      <c r="AD120" s="12"/>
      <c r="AE120" s="12">
        <v>2</v>
      </c>
      <c r="AF120" s="13"/>
      <c r="AG120" s="13"/>
      <c r="AH120" s="13"/>
      <c r="AI120" s="13"/>
      <c r="AJ120" s="13"/>
      <c r="AK120" s="9">
        <f t="shared" si="19"/>
        <v>45</v>
      </c>
      <c r="AL120" s="16">
        <f t="shared" si="20"/>
        <v>5</v>
      </c>
      <c r="AM120" s="30"/>
    </row>
    <row r="121" spans="1:39" ht="15.75" customHeight="1">
      <c r="A121" s="178" t="s">
        <v>158</v>
      </c>
      <c r="B121" s="174" t="s">
        <v>90</v>
      </c>
      <c r="C121" s="30"/>
      <c r="D121" s="5"/>
      <c r="E121" s="5"/>
      <c r="F121" s="16">
        <v>5</v>
      </c>
      <c r="G121" s="19"/>
      <c r="H121" s="19"/>
      <c r="I121" s="19"/>
      <c r="J121" s="19"/>
      <c r="K121" s="19"/>
      <c r="L121" s="44"/>
      <c r="M121" s="44"/>
      <c r="N121" s="44"/>
      <c r="O121" s="44"/>
      <c r="P121" s="44"/>
      <c r="Q121" s="11"/>
      <c r="R121" s="11"/>
      <c r="S121" s="11"/>
      <c r="T121" s="11"/>
      <c r="U121" s="11"/>
      <c r="V121" s="45"/>
      <c r="W121" s="45"/>
      <c r="X121" s="45"/>
      <c r="Y121" s="45"/>
      <c r="Z121" s="45"/>
      <c r="AA121" s="12">
        <v>15</v>
      </c>
      <c r="AB121" s="12"/>
      <c r="AC121" s="12"/>
      <c r="AD121" s="12"/>
      <c r="AE121" s="12">
        <v>1</v>
      </c>
      <c r="AF121" s="13"/>
      <c r="AG121" s="13"/>
      <c r="AH121" s="13"/>
      <c r="AI121" s="13"/>
      <c r="AJ121" s="13"/>
      <c r="AK121" s="9">
        <f t="shared" si="19"/>
        <v>15</v>
      </c>
      <c r="AL121" s="16">
        <f t="shared" si="20"/>
        <v>1</v>
      </c>
      <c r="AM121" s="30"/>
    </row>
    <row r="122" spans="1:39" ht="15" customHeight="1">
      <c r="A122" s="179"/>
      <c r="B122" s="175"/>
      <c r="C122" s="30"/>
      <c r="D122" s="5"/>
      <c r="E122" s="5">
        <v>5</v>
      </c>
      <c r="F122" s="16"/>
      <c r="G122" s="19"/>
      <c r="H122" s="19"/>
      <c r="I122" s="19"/>
      <c r="J122" s="19"/>
      <c r="K122" s="19"/>
      <c r="L122" s="44"/>
      <c r="M122" s="44"/>
      <c r="N122" s="44"/>
      <c r="O122" s="44"/>
      <c r="P122" s="44"/>
      <c r="Q122" s="20"/>
      <c r="R122" s="20"/>
      <c r="S122" s="20"/>
      <c r="T122" s="20"/>
      <c r="U122" s="20"/>
      <c r="V122" s="45"/>
      <c r="W122" s="45"/>
      <c r="X122" s="45"/>
      <c r="Y122" s="45"/>
      <c r="Z122" s="45"/>
      <c r="AA122" s="12"/>
      <c r="AB122" s="12">
        <v>15</v>
      </c>
      <c r="AC122" s="12"/>
      <c r="AD122" s="12"/>
      <c r="AE122" s="12">
        <v>1</v>
      </c>
      <c r="AF122" s="25"/>
      <c r="AG122" s="25"/>
      <c r="AH122" s="25"/>
      <c r="AI122" s="25"/>
      <c r="AJ122" s="25"/>
      <c r="AK122" s="9">
        <f t="shared" si="19"/>
        <v>15</v>
      </c>
      <c r="AL122" s="16">
        <f t="shared" si="20"/>
        <v>1</v>
      </c>
      <c r="AM122" s="30"/>
    </row>
    <row r="123" spans="1:39" ht="36" customHeight="1">
      <c r="A123" s="127" t="s">
        <v>183</v>
      </c>
      <c r="B123" s="1" t="s">
        <v>91</v>
      </c>
      <c r="C123" s="30"/>
      <c r="D123" s="5"/>
      <c r="E123" s="5">
        <v>5</v>
      </c>
      <c r="F123" s="16"/>
      <c r="G123" s="19"/>
      <c r="H123" s="19"/>
      <c r="I123" s="19"/>
      <c r="J123" s="19"/>
      <c r="K123" s="19"/>
      <c r="L123" s="44"/>
      <c r="M123" s="44"/>
      <c r="N123" s="44"/>
      <c r="O123" s="44"/>
      <c r="P123" s="44"/>
      <c r="Q123" s="20"/>
      <c r="R123" s="20"/>
      <c r="S123" s="20"/>
      <c r="T123" s="20"/>
      <c r="U123" s="20"/>
      <c r="V123" s="46"/>
      <c r="W123" s="46"/>
      <c r="X123" s="46"/>
      <c r="Y123" s="46"/>
      <c r="Z123" s="46"/>
      <c r="AA123" s="24">
        <v>30</v>
      </c>
      <c r="AB123" s="24"/>
      <c r="AC123" s="24"/>
      <c r="AD123" s="24"/>
      <c r="AE123" s="24">
        <v>2</v>
      </c>
      <c r="AF123" s="25"/>
      <c r="AG123" s="25"/>
      <c r="AH123" s="25"/>
      <c r="AI123" s="25"/>
      <c r="AJ123" s="25"/>
      <c r="AK123" s="9">
        <f t="shared" si="19"/>
        <v>30</v>
      </c>
      <c r="AL123" s="16">
        <f t="shared" si="20"/>
        <v>2</v>
      </c>
      <c r="AM123" s="30"/>
    </row>
    <row r="124" spans="1:39" ht="22.5" customHeight="1">
      <c r="A124" s="127" t="s">
        <v>184</v>
      </c>
      <c r="B124" s="1" t="s">
        <v>89</v>
      </c>
      <c r="C124" s="30"/>
      <c r="D124" s="5"/>
      <c r="E124" s="5">
        <v>6</v>
      </c>
      <c r="F124" s="16"/>
      <c r="G124" s="19"/>
      <c r="H124" s="19"/>
      <c r="I124" s="19"/>
      <c r="J124" s="19"/>
      <c r="K124" s="19"/>
      <c r="L124" s="44"/>
      <c r="M124" s="44"/>
      <c r="N124" s="44"/>
      <c r="O124" s="44"/>
      <c r="P124" s="44"/>
      <c r="Q124" s="20"/>
      <c r="R124" s="20"/>
      <c r="S124" s="20"/>
      <c r="T124" s="20"/>
      <c r="U124" s="20"/>
      <c r="V124" s="46"/>
      <c r="W124" s="46"/>
      <c r="X124" s="46"/>
      <c r="Y124" s="46"/>
      <c r="Z124" s="46"/>
      <c r="AA124" s="24"/>
      <c r="AB124" s="24"/>
      <c r="AC124" s="24"/>
      <c r="AD124" s="24"/>
      <c r="AE124" s="24"/>
      <c r="AF124" s="25">
        <v>30</v>
      </c>
      <c r="AG124" s="25"/>
      <c r="AH124" s="25"/>
      <c r="AI124" s="25"/>
      <c r="AJ124" s="25">
        <v>1</v>
      </c>
      <c r="AK124" s="9">
        <f t="shared" si="19"/>
        <v>30</v>
      </c>
      <c r="AL124" s="16">
        <f t="shared" si="20"/>
        <v>1</v>
      </c>
      <c r="AM124" s="30"/>
    </row>
    <row r="125" spans="1:39" ht="24" customHeight="1">
      <c r="A125" s="127" t="s">
        <v>185</v>
      </c>
      <c r="B125" s="1" t="s">
        <v>282</v>
      </c>
      <c r="C125" s="30"/>
      <c r="D125" s="5"/>
      <c r="E125" s="5"/>
      <c r="F125" s="16">
        <v>5</v>
      </c>
      <c r="G125" s="19"/>
      <c r="H125" s="19"/>
      <c r="I125" s="19"/>
      <c r="J125" s="19"/>
      <c r="K125" s="19"/>
      <c r="L125" s="44"/>
      <c r="M125" s="44"/>
      <c r="N125" s="44"/>
      <c r="O125" s="44"/>
      <c r="P125" s="44"/>
      <c r="Q125" s="20"/>
      <c r="R125" s="20"/>
      <c r="S125" s="20"/>
      <c r="T125" s="20"/>
      <c r="U125" s="20"/>
      <c r="V125" s="46"/>
      <c r="W125" s="46"/>
      <c r="X125" s="46"/>
      <c r="Y125" s="46"/>
      <c r="Z125" s="46"/>
      <c r="AA125" s="24"/>
      <c r="AB125" s="24"/>
      <c r="AC125" s="24"/>
      <c r="AD125" s="24"/>
      <c r="AE125" s="24">
        <v>3</v>
      </c>
      <c r="AF125" s="25"/>
      <c r="AG125" s="25"/>
      <c r="AH125" s="25"/>
      <c r="AI125" s="25"/>
      <c r="AJ125" s="25"/>
      <c r="AK125" s="9" t="s">
        <v>283</v>
      </c>
      <c r="AL125" s="16">
        <f t="shared" si="20"/>
        <v>3</v>
      </c>
      <c r="AM125" s="30"/>
    </row>
    <row r="126" spans="1:39" ht="15" customHeight="1">
      <c r="A126" s="127" t="s">
        <v>186</v>
      </c>
      <c r="B126" s="4" t="s">
        <v>113</v>
      </c>
      <c r="C126" s="16"/>
      <c r="D126" s="5">
        <v>6</v>
      </c>
      <c r="E126" s="5"/>
      <c r="F126" s="16"/>
      <c r="G126" s="19"/>
      <c r="H126" s="19"/>
      <c r="I126" s="19"/>
      <c r="J126" s="19"/>
      <c r="K126" s="19"/>
      <c r="L126" s="44"/>
      <c r="M126" s="44"/>
      <c r="N126" s="44"/>
      <c r="O126" s="44"/>
      <c r="P126" s="44"/>
      <c r="Q126" s="20"/>
      <c r="R126" s="20"/>
      <c r="S126" s="20"/>
      <c r="T126" s="20"/>
      <c r="U126" s="20"/>
      <c r="V126" s="46"/>
      <c r="W126" s="46"/>
      <c r="X126" s="46"/>
      <c r="Y126" s="46"/>
      <c r="Z126" s="46"/>
      <c r="AA126" s="24"/>
      <c r="AB126" s="24"/>
      <c r="AC126" s="24"/>
      <c r="AD126" s="24"/>
      <c r="AE126" s="24"/>
      <c r="AF126" s="25"/>
      <c r="AG126" s="25"/>
      <c r="AH126" s="25"/>
      <c r="AI126" s="25"/>
      <c r="AJ126" s="25">
        <v>1</v>
      </c>
      <c r="AK126" s="9">
        <f>G126+H126+I126+J126+L126+M126+O126+N126+Q126+R126+S126+T126+V126+W126+X126+Y126+AA126+AB126+AC126+AD126+AF126+AG126+AH126+AI126</f>
        <v>0</v>
      </c>
      <c r="AL126" s="16">
        <f t="shared" si="20"/>
        <v>1</v>
      </c>
      <c r="AM126" s="30"/>
    </row>
    <row r="127" spans="1:39" ht="15" customHeight="1">
      <c r="A127" s="124"/>
      <c r="B127" s="31" t="s">
        <v>20</v>
      </c>
      <c r="C127" s="5"/>
      <c r="D127" s="5"/>
      <c r="E127" s="5"/>
      <c r="F127" s="5"/>
      <c r="G127" s="18">
        <f aca="true" t="shared" si="21" ref="G127:AL127">SUM(G116:G126)</f>
        <v>30</v>
      </c>
      <c r="H127" s="18">
        <f t="shared" si="21"/>
        <v>30</v>
      </c>
      <c r="I127" s="18">
        <f t="shared" si="21"/>
        <v>0</v>
      </c>
      <c r="J127" s="18">
        <f t="shared" si="21"/>
        <v>0</v>
      </c>
      <c r="K127" s="18">
        <f t="shared" si="21"/>
        <v>5</v>
      </c>
      <c r="L127" s="43">
        <f t="shared" si="21"/>
        <v>30</v>
      </c>
      <c r="M127" s="43">
        <f t="shared" si="21"/>
        <v>30</v>
      </c>
      <c r="N127" s="43">
        <f t="shared" si="21"/>
        <v>0</v>
      </c>
      <c r="O127" s="43">
        <f t="shared" si="21"/>
        <v>0</v>
      </c>
      <c r="P127" s="43">
        <f t="shared" si="21"/>
        <v>5</v>
      </c>
      <c r="Q127" s="6">
        <f t="shared" si="21"/>
        <v>15</v>
      </c>
      <c r="R127" s="6">
        <f t="shared" si="21"/>
        <v>45</v>
      </c>
      <c r="S127" s="6">
        <f t="shared" si="21"/>
        <v>0</v>
      </c>
      <c r="T127" s="6">
        <f t="shared" si="21"/>
        <v>0</v>
      </c>
      <c r="U127" s="6">
        <f t="shared" si="21"/>
        <v>4</v>
      </c>
      <c r="V127" s="47">
        <f t="shared" si="21"/>
        <v>15</v>
      </c>
      <c r="W127" s="47">
        <f t="shared" si="21"/>
        <v>45</v>
      </c>
      <c r="X127" s="47">
        <f t="shared" si="21"/>
        <v>0</v>
      </c>
      <c r="Y127" s="47">
        <f t="shared" si="21"/>
        <v>0</v>
      </c>
      <c r="Z127" s="47">
        <f t="shared" si="21"/>
        <v>5</v>
      </c>
      <c r="AA127" s="7">
        <f t="shared" si="21"/>
        <v>60</v>
      </c>
      <c r="AB127" s="7">
        <f t="shared" si="21"/>
        <v>30</v>
      </c>
      <c r="AC127" s="7">
        <f t="shared" si="21"/>
        <v>0</v>
      </c>
      <c r="AD127" s="7">
        <f t="shared" si="21"/>
        <v>0</v>
      </c>
      <c r="AE127" s="7">
        <f t="shared" si="21"/>
        <v>11</v>
      </c>
      <c r="AF127" s="8">
        <f t="shared" si="21"/>
        <v>30</v>
      </c>
      <c r="AG127" s="8">
        <f t="shared" si="21"/>
        <v>0</v>
      </c>
      <c r="AH127" s="8">
        <f t="shared" si="21"/>
        <v>0</v>
      </c>
      <c r="AI127" s="8">
        <f t="shared" si="21"/>
        <v>0</v>
      </c>
      <c r="AJ127" s="8">
        <f t="shared" si="21"/>
        <v>2</v>
      </c>
      <c r="AK127" s="5">
        <f t="shared" si="21"/>
        <v>360</v>
      </c>
      <c r="AL127" s="5">
        <f t="shared" si="21"/>
        <v>32</v>
      </c>
      <c r="AM127" s="30"/>
    </row>
    <row r="128" ht="20.25" customHeight="1">
      <c r="AM128" s="36"/>
    </row>
    <row r="129" spans="1:44" ht="30" customHeight="1">
      <c r="A129" s="180" t="s">
        <v>114</v>
      </c>
      <c r="B129" s="181"/>
      <c r="C129" s="5"/>
      <c r="D129" s="5"/>
      <c r="E129" s="5"/>
      <c r="F129" s="5"/>
      <c r="G129" s="18">
        <f aca="true" t="shared" si="22" ref="G129:AL129">G24+G48+G54+G67+G75+G80+G127</f>
        <v>150</v>
      </c>
      <c r="H129" s="18">
        <f t="shared" si="22"/>
        <v>30</v>
      </c>
      <c r="I129" s="18">
        <f t="shared" si="22"/>
        <v>240</v>
      </c>
      <c r="J129" s="18">
        <f t="shared" si="22"/>
        <v>0</v>
      </c>
      <c r="K129" s="18">
        <f t="shared" si="22"/>
        <v>30</v>
      </c>
      <c r="L129" s="43">
        <f t="shared" si="22"/>
        <v>60</v>
      </c>
      <c r="M129" s="43">
        <f t="shared" si="22"/>
        <v>60</v>
      </c>
      <c r="N129" s="43">
        <f t="shared" si="22"/>
        <v>150</v>
      </c>
      <c r="O129" s="43">
        <f t="shared" si="22"/>
        <v>0</v>
      </c>
      <c r="P129" s="43">
        <f t="shared" si="22"/>
        <v>30</v>
      </c>
      <c r="Q129" s="6">
        <f t="shared" si="22"/>
        <v>60</v>
      </c>
      <c r="R129" s="6">
        <f t="shared" si="22"/>
        <v>45</v>
      </c>
      <c r="S129" s="6">
        <f t="shared" si="22"/>
        <v>270</v>
      </c>
      <c r="T129" s="6">
        <f t="shared" si="22"/>
        <v>0</v>
      </c>
      <c r="U129" s="6">
        <f t="shared" si="22"/>
        <v>30</v>
      </c>
      <c r="V129" s="47">
        <f t="shared" si="22"/>
        <v>45</v>
      </c>
      <c r="W129" s="47">
        <f t="shared" si="22"/>
        <v>45</v>
      </c>
      <c r="X129" s="47">
        <f t="shared" si="22"/>
        <v>210</v>
      </c>
      <c r="Y129" s="47">
        <f t="shared" si="22"/>
        <v>0</v>
      </c>
      <c r="Z129" s="47">
        <f t="shared" si="22"/>
        <v>30</v>
      </c>
      <c r="AA129" s="7">
        <f t="shared" si="22"/>
        <v>105</v>
      </c>
      <c r="AB129" s="7">
        <f t="shared" si="22"/>
        <v>30</v>
      </c>
      <c r="AC129" s="7">
        <f t="shared" si="22"/>
        <v>105</v>
      </c>
      <c r="AD129" s="7">
        <f t="shared" si="22"/>
        <v>30</v>
      </c>
      <c r="AE129" s="7">
        <f t="shared" si="22"/>
        <v>30</v>
      </c>
      <c r="AF129" s="8">
        <f t="shared" si="22"/>
        <v>90</v>
      </c>
      <c r="AG129" s="8">
        <f t="shared" si="22"/>
        <v>0</v>
      </c>
      <c r="AH129" s="8">
        <f t="shared" si="22"/>
        <v>45</v>
      </c>
      <c r="AI129" s="8">
        <f t="shared" si="22"/>
        <v>30</v>
      </c>
      <c r="AJ129" s="8">
        <f t="shared" si="22"/>
        <v>30</v>
      </c>
      <c r="AK129" s="5">
        <f t="shared" si="22"/>
        <v>1800</v>
      </c>
      <c r="AL129" s="5">
        <f t="shared" si="22"/>
        <v>180</v>
      </c>
      <c r="AM129" s="5"/>
      <c r="AR129" s="51"/>
    </row>
    <row r="130" ht="15" customHeight="1">
      <c r="AM130" s="36"/>
    </row>
    <row r="131" spans="1:39" ht="15" customHeight="1">
      <c r="A131" s="261" t="s">
        <v>278</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3"/>
    </row>
    <row r="132" spans="1:39" ht="15" customHeight="1">
      <c r="A132" s="129" t="s">
        <v>187</v>
      </c>
      <c r="B132" s="105" t="s">
        <v>168</v>
      </c>
      <c r="C132" s="30"/>
      <c r="D132" s="5"/>
      <c r="E132" s="5">
        <v>1</v>
      </c>
      <c r="F132" s="16"/>
      <c r="G132" s="19"/>
      <c r="H132" s="19">
        <v>15</v>
      </c>
      <c r="I132" s="19"/>
      <c r="J132" s="19"/>
      <c r="K132" s="19">
        <v>2</v>
      </c>
      <c r="L132" s="44"/>
      <c r="M132" s="44"/>
      <c r="N132" s="44"/>
      <c r="O132" s="44"/>
      <c r="P132" s="44"/>
      <c r="Q132" s="20"/>
      <c r="R132" s="20"/>
      <c r="S132" s="20"/>
      <c r="T132" s="20"/>
      <c r="U132" s="20"/>
      <c r="V132" s="46"/>
      <c r="W132" s="46"/>
      <c r="X132" s="46"/>
      <c r="Y132" s="46"/>
      <c r="Z132" s="46"/>
      <c r="AA132" s="24"/>
      <c r="AB132" s="24"/>
      <c r="AC132" s="24"/>
      <c r="AD132" s="24"/>
      <c r="AE132" s="24"/>
      <c r="AF132" s="25"/>
      <c r="AG132" s="25"/>
      <c r="AH132" s="25"/>
      <c r="AI132" s="25"/>
      <c r="AJ132" s="25"/>
      <c r="AK132" s="16">
        <f aca="true" t="shared" si="23" ref="AK132:AK149">G132+H132+I132+J132+L132+M132+O132+N132+Q132+R132+S132+T132+V132+W132+X132+Y132+AA132+AB132+AC132+AD132+AF132+AG132+AH132+AI132</f>
        <v>15</v>
      </c>
      <c r="AL132" s="16">
        <f aca="true" t="shared" si="24" ref="AL132:AL151">K132+P132+U132+Z132+AE132+AJ132</f>
        <v>2</v>
      </c>
      <c r="AM132" s="16"/>
    </row>
    <row r="133" spans="1:39" ht="15" customHeight="1">
      <c r="A133" s="178" t="s">
        <v>188</v>
      </c>
      <c r="B133" s="174" t="s">
        <v>122</v>
      </c>
      <c r="C133" s="30"/>
      <c r="D133" s="5"/>
      <c r="E133" s="5"/>
      <c r="F133" s="16">
        <v>1</v>
      </c>
      <c r="G133" s="19">
        <v>15</v>
      </c>
      <c r="H133" s="19"/>
      <c r="I133" s="19"/>
      <c r="J133" s="19"/>
      <c r="K133" s="19">
        <v>1</v>
      </c>
      <c r="L133" s="44"/>
      <c r="M133" s="44"/>
      <c r="N133" s="44"/>
      <c r="O133" s="44"/>
      <c r="P133" s="44"/>
      <c r="Q133" s="20"/>
      <c r="R133" s="20"/>
      <c r="S133" s="20"/>
      <c r="T133" s="20"/>
      <c r="U133" s="20"/>
      <c r="V133" s="46"/>
      <c r="W133" s="46"/>
      <c r="X133" s="46"/>
      <c r="Y133" s="46"/>
      <c r="Z133" s="46"/>
      <c r="AA133" s="24"/>
      <c r="AB133" s="24"/>
      <c r="AC133" s="24"/>
      <c r="AD133" s="24"/>
      <c r="AE133" s="24"/>
      <c r="AF133" s="25"/>
      <c r="AG133" s="25"/>
      <c r="AH133" s="25"/>
      <c r="AI133" s="25"/>
      <c r="AJ133" s="25"/>
      <c r="AK133" s="16">
        <f t="shared" si="23"/>
        <v>15</v>
      </c>
      <c r="AL133" s="16">
        <f t="shared" si="24"/>
        <v>1</v>
      </c>
      <c r="AM133" s="16"/>
    </row>
    <row r="134" spans="1:39" ht="15" customHeight="1">
      <c r="A134" s="179"/>
      <c r="B134" s="175"/>
      <c r="C134" s="30"/>
      <c r="D134" s="5"/>
      <c r="E134" s="5">
        <v>1</v>
      </c>
      <c r="F134" s="16"/>
      <c r="G134" s="19"/>
      <c r="H134" s="19">
        <v>15</v>
      </c>
      <c r="I134" s="19"/>
      <c r="J134" s="19"/>
      <c r="K134" s="19">
        <v>2</v>
      </c>
      <c r="L134" s="44"/>
      <c r="M134" s="44"/>
      <c r="N134" s="44"/>
      <c r="O134" s="44"/>
      <c r="P134" s="44"/>
      <c r="Q134" s="20"/>
      <c r="R134" s="20"/>
      <c r="S134" s="20"/>
      <c r="T134" s="20"/>
      <c r="U134" s="20"/>
      <c r="V134" s="46"/>
      <c r="W134" s="46"/>
      <c r="X134" s="46"/>
      <c r="Y134" s="46"/>
      <c r="Z134" s="46"/>
      <c r="AA134" s="24"/>
      <c r="AB134" s="24"/>
      <c r="AC134" s="24"/>
      <c r="AD134" s="24"/>
      <c r="AE134" s="24"/>
      <c r="AF134" s="25"/>
      <c r="AG134" s="25"/>
      <c r="AH134" s="25"/>
      <c r="AI134" s="25"/>
      <c r="AJ134" s="25"/>
      <c r="AK134" s="16">
        <f t="shared" si="23"/>
        <v>15</v>
      </c>
      <c r="AL134" s="16">
        <f t="shared" si="24"/>
        <v>2</v>
      </c>
      <c r="AM134" s="16"/>
    </row>
    <row r="135" spans="1:39" ht="15" customHeight="1">
      <c r="A135" s="178" t="s">
        <v>189</v>
      </c>
      <c r="B135" s="174" t="s">
        <v>124</v>
      </c>
      <c r="C135" s="30"/>
      <c r="D135" s="5"/>
      <c r="E135" s="5"/>
      <c r="F135" s="16">
        <v>2</v>
      </c>
      <c r="G135" s="19"/>
      <c r="H135" s="19"/>
      <c r="I135" s="19"/>
      <c r="J135" s="19"/>
      <c r="K135" s="19"/>
      <c r="L135" s="44">
        <v>15</v>
      </c>
      <c r="M135" s="44"/>
      <c r="N135" s="44"/>
      <c r="O135" s="44"/>
      <c r="P135" s="44">
        <v>1</v>
      </c>
      <c r="Q135" s="20"/>
      <c r="R135" s="20"/>
      <c r="S135" s="20"/>
      <c r="T135" s="20"/>
      <c r="U135" s="20"/>
      <c r="V135" s="46"/>
      <c r="W135" s="46"/>
      <c r="X135" s="46"/>
      <c r="Y135" s="46"/>
      <c r="Z135" s="46"/>
      <c r="AA135" s="24"/>
      <c r="AB135" s="24"/>
      <c r="AC135" s="24"/>
      <c r="AD135" s="24"/>
      <c r="AE135" s="24"/>
      <c r="AF135" s="25"/>
      <c r="AG135" s="25"/>
      <c r="AH135" s="25"/>
      <c r="AI135" s="25"/>
      <c r="AJ135" s="25"/>
      <c r="AK135" s="16">
        <f t="shared" si="23"/>
        <v>15</v>
      </c>
      <c r="AL135" s="16">
        <f t="shared" si="24"/>
        <v>1</v>
      </c>
      <c r="AM135" s="16"/>
    </row>
    <row r="136" spans="1:39" ht="15" customHeight="1">
      <c r="A136" s="179"/>
      <c r="B136" s="175"/>
      <c r="C136" s="30"/>
      <c r="D136" s="5"/>
      <c r="E136" s="5">
        <v>2</v>
      </c>
      <c r="F136" s="16"/>
      <c r="G136" s="19"/>
      <c r="H136" s="19"/>
      <c r="I136" s="19"/>
      <c r="J136" s="19"/>
      <c r="K136" s="19"/>
      <c r="L136" s="44"/>
      <c r="M136" s="44">
        <v>15</v>
      </c>
      <c r="N136" s="44"/>
      <c r="O136" s="44"/>
      <c r="P136" s="44">
        <v>1</v>
      </c>
      <c r="Q136" s="20"/>
      <c r="R136" s="20"/>
      <c r="S136" s="20"/>
      <c r="T136" s="20"/>
      <c r="U136" s="20"/>
      <c r="V136" s="46"/>
      <c r="W136" s="46"/>
      <c r="X136" s="46"/>
      <c r="Y136" s="46"/>
      <c r="Z136" s="46"/>
      <c r="AA136" s="24"/>
      <c r="AB136" s="24"/>
      <c r="AC136" s="24"/>
      <c r="AD136" s="24"/>
      <c r="AE136" s="24"/>
      <c r="AF136" s="25"/>
      <c r="AG136" s="25"/>
      <c r="AH136" s="25"/>
      <c r="AI136" s="25"/>
      <c r="AJ136" s="25"/>
      <c r="AK136" s="16">
        <f t="shared" si="23"/>
        <v>15</v>
      </c>
      <c r="AL136" s="16">
        <f t="shared" si="24"/>
        <v>1</v>
      </c>
      <c r="AM136" s="16"/>
    </row>
    <row r="137" spans="1:39" s="14" customFormat="1" ht="15" customHeight="1">
      <c r="A137" s="178" t="s">
        <v>192</v>
      </c>
      <c r="B137" s="174" t="s">
        <v>117</v>
      </c>
      <c r="C137" s="26"/>
      <c r="D137" s="5"/>
      <c r="E137" s="5"/>
      <c r="F137" s="9">
        <v>2.3</v>
      </c>
      <c r="G137" s="10"/>
      <c r="H137" s="10"/>
      <c r="I137" s="10"/>
      <c r="J137" s="10"/>
      <c r="K137" s="10"/>
      <c r="L137" s="42">
        <v>15</v>
      </c>
      <c r="M137" s="42"/>
      <c r="N137" s="42"/>
      <c r="O137" s="42"/>
      <c r="P137" s="42">
        <v>1</v>
      </c>
      <c r="Q137" s="11">
        <v>15</v>
      </c>
      <c r="R137" s="11"/>
      <c r="S137" s="11"/>
      <c r="T137" s="11"/>
      <c r="U137" s="11">
        <v>1</v>
      </c>
      <c r="V137" s="45"/>
      <c r="W137" s="45"/>
      <c r="X137" s="45"/>
      <c r="Y137" s="45"/>
      <c r="Z137" s="45"/>
      <c r="AA137" s="12"/>
      <c r="AB137" s="12"/>
      <c r="AC137" s="12"/>
      <c r="AD137" s="12"/>
      <c r="AE137" s="12"/>
      <c r="AF137" s="13"/>
      <c r="AG137" s="13"/>
      <c r="AH137" s="13"/>
      <c r="AI137" s="13"/>
      <c r="AJ137" s="13"/>
      <c r="AK137" s="16">
        <f t="shared" si="23"/>
        <v>30</v>
      </c>
      <c r="AL137" s="16">
        <f t="shared" si="24"/>
        <v>2</v>
      </c>
      <c r="AM137" s="9"/>
    </row>
    <row r="138" spans="1:39" s="14" customFormat="1" ht="15" customHeight="1">
      <c r="A138" s="179"/>
      <c r="B138" s="175"/>
      <c r="C138" s="26"/>
      <c r="D138" s="5"/>
      <c r="E138" s="5">
        <v>2.3</v>
      </c>
      <c r="F138" s="9"/>
      <c r="G138" s="10"/>
      <c r="H138" s="10"/>
      <c r="I138" s="10"/>
      <c r="J138" s="10"/>
      <c r="K138" s="10"/>
      <c r="L138" s="42"/>
      <c r="M138" s="42">
        <v>15</v>
      </c>
      <c r="N138" s="42"/>
      <c r="O138" s="42"/>
      <c r="P138" s="42">
        <v>2</v>
      </c>
      <c r="Q138" s="11"/>
      <c r="R138" s="11">
        <v>15</v>
      </c>
      <c r="S138" s="11"/>
      <c r="T138" s="11"/>
      <c r="U138" s="11">
        <v>1</v>
      </c>
      <c r="V138" s="45"/>
      <c r="W138" s="45"/>
      <c r="X138" s="45"/>
      <c r="Y138" s="45"/>
      <c r="Z138" s="45"/>
      <c r="AA138" s="12"/>
      <c r="AB138" s="12"/>
      <c r="AC138" s="12"/>
      <c r="AD138" s="12"/>
      <c r="AE138" s="12"/>
      <c r="AF138" s="13"/>
      <c r="AG138" s="13"/>
      <c r="AH138" s="13"/>
      <c r="AI138" s="13"/>
      <c r="AJ138" s="13"/>
      <c r="AK138" s="16">
        <f t="shared" si="23"/>
        <v>30</v>
      </c>
      <c r="AL138" s="16">
        <f t="shared" si="24"/>
        <v>3</v>
      </c>
      <c r="AM138" s="9"/>
    </row>
    <row r="139" spans="1:39" ht="15" customHeight="1">
      <c r="A139" s="178" t="s">
        <v>208</v>
      </c>
      <c r="B139" s="174" t="s">
        <v>116</v>
      </c>
      <c r="C139" s="30"/>
      <c r="D139" s="5"/>
      <c r="E139" s="5"/>
      <c r="F139" s="16">
        <v>3.4</v>
      </c>
      <c r="G139" s="19"/>
      <c r="H139" s="19"/>
      <c r="I139" s="19"/>
      <c r="J139" s="19"/>
      <c r="K139" s="19"/>
      <c r="L139" s="44"/>
      <c r="M139" s="44"/>
      <c r="N139" s="44"/>
      <c r="O139" s="44"/>
      <c r="P139" s="44"/>
      <c r="Q139" s="20">
        <v>15</v>
      </c>
      <c r="R139" s="20"/>
      <c r="S139" s="20"/>
      <c r="T139" s="20"/>
      <c r="U139" s="20">
        <v>1</v>
      </c>
      <c r="V139" s="46">
        <v>15</v>
      </c>
      <c r="W139" s="46"/>
      <c r="X139" s="46"/>
      <c r="Y139" s="46"/>
      <c r="Z139" s="46">
        <v>1</v>
      </c>
      <c r="AA139" s="24"/>
      <c r="AB139" s="24"/>
      <c r="AC139" s="24"/>
      <c r="AD139" s="24"/>
      <c r="AE139" s="24"/>
      <c r="AF139" s="25"/>
      <c r="AG139" s="25"/>
      <c r="AH139" s="25"/>
      <c r="AI139" s="25"/>
      <c r="AJ139" s="25"/>
      <c r="AK139" s="16">
        <f t="shared" si="23"/>
        <v>30</v>
      </c>
      <c r="AL139" s="16">
        <f t="shared" si="24"/>
        <v>2</v>
      </c>
      <c r="AM139" s="16"/>
    </row>
    <row r="140" spans="1:39" ht="15" customHeight="1">
      <c r="A140" s="179"/>
      <c r="B140" s="175"/>
      <c r="C140" s="30"/>
      <c r="D140" s="5"/>
      <c r="E140" s="5">
        <v>3.4</v>
      </c>
      <c r="F140" s="16"/>
      <c r="G140" s="19"/>
      <c r="H140" s="19"/>
      <c r="I140" s="19"/>
      <c r="J140" s="19"/>
      <c r="K140" s="19"/>
      <c r="L140" s="44"/>
      <c r="M140" s="44"/>
      <c r="N140" s="44"/>
      <c r="O140" s="44"/>
      <c r="P140" s="44"/>
      <c r="Q140" s="20"/>
      <c r="R140" s="20">
        <v>15</v>
      </c>
      <c r="S140" s="20"/>
      <c r="T140" s="20"/>
      <c r="U140" s="20">
        <v>1</v>
      </c>
      <c r="V140" s="46"/>
      <c r="W140" s="46">
        <v>15</v>
      </c>
      <c r="X140" s="46"/>
      <c r="Y140" s="46"/>
      <c r="Z140" s="46">
        <v>1</v>
      </c>
      <c r="AA140" s="24"/>
      <c r="AB140" s="24"/>
      <c r="AC140" s="24"/>
      <c r="AD140" s="24"/>
      <c r="AE140" s="24"/>
      <c r="AF140" s="25"/>
      <c r="AG140" s="25"/>
      <c r="AH140" s="25"/>
      <c r="AI140" s="25"/>
      <c r="AJ140" s="25"/>
      <c r="AK140" s="16">
        <f t="shared" si="23"/>
        <v>30</v>
      </c>
      <c r="AL140" s="16">
        <f t="shared" si="24"/>
        <v>2</v>
      </c>
      <c r="AM140" s="16"/>
    </row>
    <row r="141" spans="1:39" ht="15" customHeight="1">
      <c r="A141" s="178" t="s">
        <v>209</v>
      </c>
      <c r="B141" s="174" t="s">
        <v>118</v>
      </c>
      <c r="C141" s="30"/>
      <c r="D141" s="5"/>
      <c r="E141" s="5"/>
      <c r="F141" s="16">
        <v>4</v>
      </c>
      <c r="G141" s="19"/>
      <c r="H141" s="19"/>
      <c r="I141" s="19"/>
      <c r="J141" s="19"/>
      <c r="K141" s="19"/>
      <c r="L141" s="44"/>
      <c r="M141" s="44"/>
      <c r="N141" s="44"/>
      <c r="O141" s="44"/>
      <c r="P141" s="44"/>
      <c r="Q141" s="20"/>
      <c r="R141" s="20"/>
      <c r="S141" s="20"/>
      <c r="T141" s="20"/>
      <c r="U141" s="20"/>
      <c r="V141" s="46">
        <v>15</v>
      </c>
      <c r="W141" s="46"/>
      <c r="X141" s="46"/>
      <c r="Y141" s="46"/>
      <c r="Z141" s="46">
        <v>1</v>
      </c>
      <c r="AA141" s="24"/>
      <c r="AB141" s="24"/>
      <c r="AC141" s="24"/>
      <c r="AD141" s="24"/>
      <c r="AE141" s="24"/>
      <c r="AF141" s="25"/>
      <c r="AG141" s="25"/>
      <c r="AH141" s="25"/>
      <c r="AI141" s="25"/>
      <c r="AJ141" s="25"/>
      <c r="AK141" s="16">
        <f t="shared" si="23"/>
        <v>15</v>
      </c>
      <c r="AL141" s="16">
        <f t="shared" si="24"/>
        <v>1</v>
      </c>
      <c r="AM141" s="16"/>
    </row>
    <row r="142" spans="1:39" ht="15" customHeight="1">
      <c r="A142" s="179"/>
      <c r="B142" s="175"/>
      <c r="C142" s="30"/>
      <c r="D142" s="5"/>
      <c r="E142" s="5">
        <v>4</v>
      </c>
      <c r="F142" s="16"/>
      <c r="G142" s="19"/>
      <c r="H142" s="19"/>
      <c r="I142" s="19"/>
      <c r="J142" s="19"/>
      <c r="K142" s="19"/>
      <c r="L142" s="44"/>
      <c r="M142" s="44"/>
      <c r="N142" s="44"/>
      <c r="O142" s="44"/>
      <c r="P142" s="44"/>
      <c r="Q142" s="20"/>
      <c r="R142" s="20"/>
      <c r="S142" s="20"/>
      <c r="T142" s="20"/>
      <c r="U142" s="20"/>
      <c r="V142" s="46"/>
      <c r="W142" s="46">
        <v>15</v>
      </c>
      <c r="X142" s="46"/>
      <c r="Y142" s="46"/>
      <c r="Z142" s="46">
        <v>1</v>
      </c>
      <c r="AA142" s="24"/>
      <c r="AB142" s="24"/>
      <c r="AC142" s="24"/>
      <c r="AD142" s="24"/>
      <c r="AE142" s="24"/>
      <c r="AF142" s="25"/>
      <c r="AG142" s="25"/>
      <c r="AH142" s="25"/>
      <c r="AI142" s="25"/>
      <c r="AJ142" s="25"/>
      <c r="AK142" s="16">
        <f t="shared" si="23"/>
        <v>15</v>
      </c>
      <c r="AL142" s="16">
        <f t="shared" si="24"/>
        <v>1</v>
      </c>
      <c r="AM142" s="16"/>
    </row>
    <row r="143" spans="1:39" ht="15" customHeight="1">
      <c r="A143" s="130" t="s">
        <v>210</v>
      </c>
      <c r="B143" s="2" t="s">
        <v>119</v>
      </c>
      <c r="C143" s="30"/>
      <c r="D143" s="5"/>
      <c r="E143" s="5">
        <v>4</v>
      </c>
      <c r="F143" s="16">
        <v>4</v>
      </c>
      <c r="G143" s="19"/>
      <c r="H143" s="19"/>
      <c r="I143" s="19"/>
      <c r="J143" s="19"/>
      <c r="K143" s="19"/>
      <c r="L143" s="44"/>
      <c r="M143" s="44"/>
      <c r="N143" s="44"/>
      <c r="O143" s="44"/>
      <c r="P143" s="44"/>
      <c r="Q143" s="20"/>
      <c r="R143" s="20"/>
      <c r="S143" s="20"/>
      <c r="T143" s="20"/>
      <c r="U143" s="20"/>
      <c r="V143" s="46"/>
      <c r="W143" s="46">
        <v>30</v>
      </c>
      <c r="X143" s="46"/>
      <c r="Y143" s="46"/>
      <c r="Z143" s="46">
        <v>1</v>
      </c>
      <c r="AA143" s="24"/>
      <c r="AB143" s="24"/>
      <c r="AC143" s="24"/>
      <c r="AD143" s="24"/>
      <c r="AE143" s="24"/>
      <c r="AF143" s="25"/>
      <c r="AG143" s="25"/>
      <c r="AH143" s="25"/>
      <c r="AI143" s="25"/>
      <c r="AJ143" s="25"/>
      <c r="AK143" s="16">
        <f t="shared" si="23"/>
        <v>30</v>
      </c>
      <c r="AL143" s="16">
        <f t="shared" si="24"/>
        <v>1</v>
      </c>
      <c r="AM143" s="16"/>
    </row>
    <row r="144" spans="1:39" ht="15" customHeight="1">
      <c r="A144" s="178" t="s">
        <v>211</v>
      </c>
      <c r="B144" s="174" t="s">
        <v>120</v>
      </c>
      <c r="C144" s="26"/>
      <c r="D144" s="5"/>
      <c r="E144" s="5"/>
      <c r="F144" s="9">
        <v>5</v>
      </c>
      <c r="G144" s="10"/>
      <c r="H144" s="10"/>
      <c r="I144" s="10"/>
      <c r="J144" s="10"/>
      <c r="K144" s="10"/>
      <c r="L144" s="42"/>
      <c r="M144" s="42"/>
      <c r="N144" s="42"/>
      <c r="O144" s="42"/>
      <c r="P144" s="42"/>
      <c r="Q144" s="11"/>
      <c r="R144" s="11"/>
      <c r="S144" s="11"/>
      <c r="T144" s="11"/>
      <c r="U144" s="11"/>
      <c r="V144" s="45"/>
      <c r="W144" s="45"/>
      <c r="X144" s="45"/>
      <c r="Y144" s="45"/>
      <c r="Z144" s="45"/>
      <c r="AA144" s="12">
        <v>15</v>
      </c>
      <c r="AB144" s="12"/>
      <c r="AC144" s="12"/>
      <c r="AD144" s="12"/>
      <c r="AE144" s="12">
        <v>1</v>
      </c>
      <c r="AF144" s="13"/>
      <c r="AG144" s="13"/>
      <c r="AH144" s="13"/>
      <c r="AI144" s="13"/>
      <c r="AJ144" s="13"/>
      <c r="AK144" s="16">
        <f t="shared" si="23"/>
        <v>15</v>
      </c>
      <c r="AL144" s="16">
        <f t="shared" si="24"/>
        <v>1</v>
      </c>
      <c r="AM144" s="9"/>
    </row>
    <row r="145" spans="1:39" s="14" customFormat="1" ht="15" customHeight="1">
      <c r="A145" s="179"/>
      <c r="B145" s="175"/>
      <c r="C145" s="26"/>
      <c r="D145" s="5"/>
      <c r="E145" s="5">
        <v>5</v>
      </c>
      <c r="F145" s="9"/>
      <c r="G145" s="10"/>
      <c r="H145" s="10"/>
      <c r="I145" s="10"/>
      <c r="J145" s="10"/>
      <c r="K145" s="10"/>
      <c r="L145" s="42"/>
      <c r="M145" s="42"/>
      <c r="N145" s="42"/>
      <c r="O145" s="42"/>
      <c r="P145" s="42"/>
      <c r="Q145" s="11"/>
      <c r="R145" s="11"/>
      <c r="S145" s="11"/>
      <c r="T145" s="11"/>
      <c r="U145" s="11"/>
      <c r="V145" s="45"/>
      <c r="W145" s="45"/>
      <c r="X145" s="45"/>
      <c r="Y145" s="45"/>
      <c r="Z145" s="45"/>
      <c r="AA145" s="12"/>
      <c r="AB145" s="12">
        <v>15</v>
      </c>
      <c r="AC145" s="12"/>
      <c r="AD145" s="12"/>
      <c r="AE145" s="12">
        <v>1</v>
      </c>
      <c r="AF145" s="13"/>
      <c r="AG145" s="13"/>
      <c r="AH145" s="13"/>
      <c r="AI145" s="13"/>
      <c r="AJ145" s="13"/>
      <c r="AK145" s="16">
        <f t="shared" si="23"/>
        <v>15</v>
      </c>
      <c r="AL145" s="16">
        <f t="shared" si="24"/>
        <v>1</v>
      </c>
      <c r="AM145" s="9"/>
    </row>
    <row r="146" spans="1:39" s="14" customFormat="1" ht="15" customHeight="1">
      <c r="A146" s="130" t="s">
        <v>212</v>
      </c>
      <c r="B146" s="2" t="s">
        <v>121</v>
      </c>
      <c r="C146" s="26"/>
      <c r="D146" s="5"/>
      <c r="E146" s="5">
        <v>5</v>
      </c>
      <c r="F146" s="9"/>
      <c r="G146" s="10"/>
      <c r="H146" s="10"/>
      <c r="I146" s="10"/>
      <c r="J146" s="10"/>
      <c r="K146" s="10"/>
      <c r="L146" s="42"/>
      <c r="M146" s="42"/>
      <c r="N146" s="42"/>
      <c r="O146" s="42"/>
      <c r="P146" s="42"/>
      <c r="Q146" s="11"/>
      <c r="R146" s="11"/>
      <c r="S146" s="11"/>
      <c r="T146" s="11"/>
      <c r="U146" s="11"/>
      <c r="V146" s="45"/>
      <c r="W146" s="45"/>
      <c r="X146" s="45"/>
      <c r="Y146" s="45"/>
      <c r="Z146" s="45"/>
      <c r="AA146" s="12"/>
      <c r="AB146" s="12">
        <v>15</v>
      </c>
      <c r="AC146" s="12"/>
      <c r="AD146" s="12"/>
      <c r="AE146" s="12">
        <v>2</v>
      </c>
      <c r="AF146" s="13"/>
      <c r="AG146" s="13"/>
      <c r="AH146" s="13"/>
      <c r="AI146" s="13"/>
      <c r="AJ146" s="13"/>
      <c r="AK146" s="16">
        <f t="shared" si="23"/>
        <v>15</v>
      </c>
      <c r="AL146" s="16">
        <f t="shared" si="24"/>
        <v>2</v>
      </c>
      <c r="AM146" s="9"/>
    </row>
    <row r="147" spans="1:39" ht="15" customHeight="1">
      <c r="A147" s="130" t="s">
        <v>213</v>
      </c>
      <c r="B147" s="2" t="s">
        <v>123</v>
      </c>
      <c r="C147" s="30"/>
      <c r="D147" s="5"/>
      <c r="E147" s="5">
        <v>5</v>
      </c>
      <c r="F147" s="16"/>
      <c r="G147" s="19"/>
      <c r="H147" s="19"/>
      <c r="I147" s="19"/>
      <c r="J147" s="19"/>
      <c r="K147" s="19"/>
      <c r="L147" s="44"/>
      <c r="M147" s="44"/>
      <c r="N147" s="44"/>
      <c r="O147" s="44"/>
      <c r="P147" s="44"/>
      <c r="Q147" s="20"/>
      <c r="R147" s="20"/>
      <c r="S147" s="20"/>
      <c r="T147" s="20"/>
      <c r="U147" s="20"/>
      <c r="V147" s="46"/>
      <c r="W147" s="46"/>
      <c r="X147" s="46"/>
      <c r="Y147" s="46"/>
      <c r="Z147" s="46"/>
      <c r="AA147" s="24"/>
      <c r="AB147" s="24">
        <v>15</v>
      </c>
      <c r="AC147" s="24"/>
      <c r="AD147" s="24"/>
      <c r="AE147" s="24">
        <v>2</v>
      </c>
      <c r="AF147" s="25"/>
      <c r="AG147" s="25"/>
      <c r="AH147" s="25"/>
      <c r="AI147" s="25"/>
      <c r="AJ147" s="25"/>
      <c r="AK147" s="16">
        <f t="shared" si="23"/>
        <v>15</v>
      </c>
      <c r="AL147" s="16">
        <f t="shared" si="24"/>
        <v>2</v>
      </c>
      <c r="AM147" s="16"/>
    </row>
    <row r="148" spans="1:39" s="14" customFormat="1" ht="15" customHeight="1">
      <c r="A148" s="130" t="s">
        <v>214</v>
      </c>
      <c r="B148" s="2" t="s">
        <v>125</v>
      </c>
      <c r="C148" s="26"/>
      <c r="D148" s="5"/>
      <c r="E148" s="5">
        <v>5</v>
      </c>
      <c r="F148" s="9"/>
      <c r="G148" s="10"/>
      <c r="H148" s="10"/>
      <c r="I148" s="10"/>
      <c r="J148" s="10"/>
      <c r="K148" s="10"/>
      <c r="L148" s="42"/>
      <c r="M148" s="42"/>
      <c r="N148" s="42"/>
      <c r="O148" s="42"/>
      <c r="P148" s="42"/>
      <c r="Q148" s="11"/>
      <c r="R148" s="11"/>
      <c r="S148" s="11"/>
      <c r="T148" s="11"/>
      <c r="U148" s="11"/>
      <c r="V148" s="45"/>
      <c r="W148" s="45"/>
      <c r="X148" s="45"/>
      <c r="Y148" s="45"/>
      <c r="Z148" s="45"/>
      <c r="AA148" s="12"/>
      <c r="AB148" s="12">
        <v>15</v>
      </c>
      <c r="AC148" s="12"/>
      <c r="AD148" s="12"/>
      <c r="AE148" s="12">
        <v>2</v>
      </c>
      <c r="AF148" s="13"/>
      <c r="AG148" s="13"/>
      <c r="AH148" s="13"/>
      <c r="AI148" s="13"/>
      <c r="AJ148" s="13"/>
      <c r="AK148" s="9">
        <f t="shared" si="23"/>
        <v>15</v>
      </c>
      <c r="AL148" s="9">
        <f t="shared" si="24"/>
        <v>2</v>
      </c>
      <c r="AM148" s="9"/>
    </row>
    <row r="149" spans="1:39" ht="15" customHeight="1">
      <c r="A149" s="130" t="s">
        <v>215</v>
      </c>
      <c r="B149" s="2" t="s">
        <v>126</v>
      </c>
      <c r="C149" s="30"/>
      <c r="D149" s="5"/>
      <c r="E149" s="5">
        <v>6</v>
      </c>
      <c r="F149" s="16"/>
      <c r="G149" s="19"/>
      <c r="H149" s="19"/>
      <c r="I149" s="19"/>
      <c r="J149" s="19"/>
      <c r="K149" s="19"/>
      <c r="L149" s="44"/>
      <c r="M149" s="44"/>
      <c r="N149" s="44"/>
      <c r="O149" s="44"/>
      <c r="P149" s="44"/>
      <c r="Q149" s="20"/>
      <c r="R149" s="20"/>
      <c r="S149" s="20"/>
      <c r="T149" s="20"/>
      <c r="U149" s="20"/>
      <c r="V149" s="46"/>
      <c r="W149" s="46"/>
      <c r="X149" s="46"/>
      <c r="Y149" s="46"/>
      <c r="Z149" s="46"/>
      <c r="AA149" s="24"/>
      <c r="AB149" s="24"/>
      <c r="AC149" s="24"/>
      <c r="AD149" s="24"/>
      <c r="AE149" s="24"/>
      <c r="AF149" s="25">
        <v>30</v>
      </c>
      <c r="AG149" s="25"/>
      <c r="AH149" s="25"/>
      <c r="AI149" s="25"/>
      <c r="AJ149" s="25">
        <v>1</v>
      </c>
      <c r="AK149" s="16">
        <f t="shared" si="23"/>
        <v>30</v>
      </c>
      <c r="AL149" s="16">
        <f t="shared" si="24"/>
        <v>1</v>
      </c>
      <c r="AM149" s="16"/>
    </row>
    <row r="150" spans="1:39" ht="15" customHeight="1">
      <c r="A150" s="130" t="s">
        <v>216</v>
      </c>
      <c r="B150" s="2" t="s">
        <v>284</v>
      </c>
      <c r="C150" s="30"/>
      <c r="D150" s="5"/>
      <c r="E150" s="5"/>
      <c r="F150" s="16">
        <v>5</v>
      </c>
      <c r="G150" s="19"/>
      <c r="H150" s="19"/>
      <c r="I150" s="19"/>
      <c r="J150" s="19"/>
      <c r="K150" s="19"/>
      <c r="L150" s="44"/>
      <c r="M150" s="44"/>
      <c r="N150" s="44"/>
      <c r="O150" s="44"/>
      <c r="P150" s="44"/>
      <c r="Q150" s="20"/>
      <c r="R150" s="20"/>
      <c r="S150" s="20"/>
      <c r="T150" s="20"/>
      <c r="U150" s="20"/>
      <c r="V150" s="46"/>
      <c r="W150" s="46"/>
      <c r="X150" s="46"/>
      <c r="Y150" s="46"/>
      <c r="Z150" s="46"/>
      <c r="AA150" s="24"/>
      <c r="AB150" s="24"/>
      <c r="AC150" s="24"/>
      <c r="AD150" s="24"/>
      <c r="AE150" s="24">
        <v>3</v>
      </c>
      <c r="AF150" s="25"/>
      <c r="AG150" s="25"/>
      <c r="AH150" s="25"/>
      <c r="AI150" s="25"/>
      <c r="AJ150" s="25"/>
      <c r="AK150" s="16" t="s">
        <v>283</v>
      </c>
      <c r="AL150" s="16">
        <f t="shared" si="24"/>
        <v>3</v>
      </c>
      <c r="AM150" s="16"/>
    </row>
    <row r="151" spans="1:39" ht="15" customHeight="1">
      <c r="A151" s="130" t="s">
        <v>217</v>
      </c>
      <c r="B151" s="4" t="s">
        <v>113</v>
      </c>
      <c r="C151" s="30"/>
      <c r="D151" s="5">
        <v>6</v>
      </c>
      <c r="E151" s="5"/>
      <c r="F151" s="16"/>
      <c r="G151" s="19"/>
      <c r="H151" s="19"/>
      <c r="I151" s="19"/>
      <c r="J151" s="19"/>
      <c r="K151" s="19"/>
      <c r="L151" s="44"/>
      <c r="M151" s="44"/>
      <c r="N151" s="44"/>
      <c r="O151" s="44"/>
      <c r="P151" s="44"/>
      <c r="Q151" s="20"/>
      <c r="R151" s="20"/>
      <c r="S151" s="20"/>
      <c r="T151" s="20"/>
      <c r="U151" s="20"/>
      <c r="V151" s="46"/>
      <c r="W151" s="46"/>
      <c r="X151" s="46"/>
      <c r="Y151" s="46"/>
      <c r="Z151" s="46"/>
      <c r="AA151" s="24"/>
      <c r="AB151" s="24"/>
      <c r="AC151" s="24"/>
      <c r="AD151" s="24"/>
      <c r="AE151" s="24"/>
      <c r="AF151" s="25"/>
      <c r="AG151" s="25"/>
      <c r="AH151" s="25"/>
      <c r="AI151" s="25"/>
      <c r="AJ151" s="25">
        <v>1</v>
      </c>
      <c r="AK151" s="16">
        <f>G151+H151+I151+J151+L151+M151+O151+N151+Q151+R151+S151+T151+V151+W151+X151+Y151+AA151+AB151+AC151+AD151+AF151+AG151+AH151+AI151</f>
        <v>0</v>
      </c>
      <c r="AL151" s="16">
        <f t="shared" si="24"/>
        <v>1</v>
      </c>
      <c r="AM151" s="16"/>
    </row>
    <row r="152" spans="1:39" ht="15" customHeight="1">
      <c r="A152" s="124"/>
      <c r="B152" s="31" t="s">
        <v>20</v>
      </c>
      <c r="C152" s="5"/>
      <c r="D152" s="5"/>
      <c r="E152" s="5"/>
      <c r="F152" s="5"/>
      <c r="G152" s="18">
        <f aca="true" t="shared" si="25" ref="G152:AJ152">SUM(G132:G151)</f>
        <v>15</v>
      </c>
      <c r="H152" s="18">
        <f t="shared" si="25"/>
        <v>30</v>
      </c>
      <c r="I152" s="18">
        <f t="shared" si="25"/>
        <v>0</v>
      </c>
      <c r="J152" s="18">
        <f t="shared" si="25"/>
        <v>0</v>
      </c>
      <c r="K152" s="18">
        <f>SUM(K132:K151)</f>
        <v>5</v>
      </c>
      <c r="L152" s="43">
        <f t="shared" si="25"/>
        <v>30</v>
      </c>
      <c r="M152" s="43">
        <f t="shared" si="25"/>
        <v>30</v>
      </c>
      <c r="N152" s="43">
        <f t="shared" si="25"/>
        <v>0</v>
      </c>
      <c r="O152" s="43">
        <f t="shared" si="25"/>
        <v>0</v>
      </c>
      <c r="P152" s="43">
        <f t="shared" si="25"/>
        <v>5</v>
      </c>
      <c r="Q152" s="6">
        <f t="shared" si="25"/>
        <v>30</v>
      </c>
      <c r="R152" s="6">
        <f t="shared" si="25"/>
        <v>30</v>
      </c>
      <c r="S152" s="6">
        <f t="shared" si="25"/>
        <v>0</v>
      </c>
      <c r="T152" s="6">
        <f t="shared" si="25"/>
        <v>0</v>
      </c>
      <c r="U152" s="6">
        <f t="shared" si="25"/>
        <v>4</v>
      </c>
      <c r="V152" s="47">
        <f t="shared" si="25"/>
        <v>30</v>
      </c>
      <c r="W152" s="47">
        <f t="shared" si="25"/>
        <v>60</v>
      </c>
      <c r="X152" s="47">
        <f t="shared" si="25"/>
        <v>0</v>
      </c>
      <c r="Y152" s="47">
        <f t="shared" si="25"/>
        <v>0</v>
      </c>
      <c r="Z152" s="47">
        <f t="shared" si="25"/>
        <v>5</v>
      </c>
      <c r="AA152" s="7">
        <f t="shared" si="25"/>
        <v>15</v>
      </c>
      <c r="AB152" s="7">
        <f t="shared" si="25"/>
        <v>60</v>
      </c>
      <c r="AC152" s="7">
        <f t="shared" si="25"/>
        <v>0</v>
      </c>
      <c r="AD152" s="7">
        <f t="shared" si="25"/>
        <v>0</v>
      </c>
      <c r="AE152" s="7">
        <f t="shared" si="25"/>
        <v>11</v>
      </c>
      <c r="AF152" s="8">
        <f t="shared" si="25"/>
        <v>30</v>
      </c>
      <c r="AG152" s="8">
        <f t="shared" si="25"/>
        <v>0</v>
      </c>
      <c r="AH152" s="8">
        <f t="shared" si="25"/>
        <v>0</v>
      </c>
      <c r="AI152" s="8">
        <f t="shared" si="25"/>
        <v>0</v>
      </c>
      <c r="AJ152" s="8">
        <f t="shared" si="25"/>
        <v>2</v>
      </c>
      <c r="AK152" s="5">
        <f>SUM(AK132:AK151)</f>
        <v>360</v>
      </c>
      <c r="AL152" s="5">
        <f>SUM(AL132:AL151)</f>
        <v>32</v>
      </c>
      <c r="AM152" s="30"/>
    </row>
    <row r="153" spans="1:39" ht="15" customHeight="1">
      <c r="A153" s="131"/>
      <c r="B153" s="86"/>
      <c r="C153" s="87"/>
      <c r="D153" s="88"/>
      <c r="E153" s="87"/>
      <c r="F153" s="87"/>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7"/>
      <c r="AL153" s="87"/>
      <c r="AM153" s="90"/>
    </row>
    <row r="154" spans="1:44" ht="30" customHeight="1">
      <c r="A154" s="180" t="s">
        <v>115</v>
      </c>
      <c r="B154" s="181"/>
      <c r="C154" s="5"/>
      <c r="D154" s="5"/>
      <c r="E154" s="5"/>
      <c r="F154" s="5"/>
      <c r="G154" s="18">
        <f aca="true" t="shared" si="26" ref="G154:AL154">G24+G48+G54+G67+G75+G80+G152</f>
        <v>135</v>
      </c>
      <c r="H154" s="18">
        <f t="shared" si="26"/>
        <v>30</v>
      </c>
      <c r="I154" s="18">
        <f t="shared" si="26"/>
        <v>240</v>
      </c>
      <c r="J154" s="18">
        <f t="shared" si="26"/>
        <v>0</v>
      </c>
      <c r="K154" s="18">
        <f t="shared" si="26"/>
        <v>30</v>
      </c>
      <c r="L154" s="43">
        <f t="shared" si="26"/>
        <v>60</v>
      </c>
      <c r="M154" s="43">
        <f t="shared" si="26"/>
        <v>60</v>
      </c>
      <c r="N154" s="43">
        <f t="shared" si="26"/>
        <v>150</v>
      </c>
      <c r="O154" s="43">
        <f t="shared" si="26"/>
        <v>0</v>
      </c>
      <c r="P154" s="43">
        <f t="shared" si="26"/>
        <v>30</v>
      </c>
      <c r="Q154" s="6">
        <f t="shared" si="26"/>
        <v>75</v>
      </c>
      <c r="R154" s="6">
        <f t="shared" si="26"/>
        <v>30</v>
      </c>
      <c r="S154" s="6">
        <f t="shared" si="26"/>
        <v>270</v>
      </c>
      <c r="T154" s="6">
        <f t="shared" si="26"/>
        <v>0</v>
      </c>
      <c r="U154" s="6">
        <f t="shared" si="26"/>
        <v>30</v>
      </c>
      <c r="V154" s="47">
        <f t="shared" si="26"/>
        <v>60</v>
      </c>
      <c r="W154" s="47">
        <f t="shared" si="26"/>
        <v>60</v>
      </c>
      <c r="X154" s="47">
        <f t="shared" si="26"/>
        <v>210</v>
      </c>
      <c r="Y154" s="47">
        <f t="shared" si="26"/>
        <v>0</v>
      </c>
      <c r="Z154" s="47">
        <f t="shared" si="26"/>
        <v>30</v>
      </c>
      <c r="AA154" s="7">
        <f t="shared" si="26"/>
        <v>60</v>
      </c>
      <c r="AB154" s="7">
        <f t="shared" si="26"/>
        <v>60</v>
      </c>
      <c r="AC154" s="7">
        <f t="shared" si="26"/>
        <v>105</v>
      </c>
      <c r="AD154" s="7">
        <f t="shared" si="26"/>
        <v>30</v>
      </c>
      <c r="AE154" s="7">
        <f t="shared" si="26"/>
        <v>30</v>
      </c>
      <c r="AF154" s="8">
        <f t="shared" si="26"/>
        <v>90</v>
      </c>
      <c r="AG154" s="8">
        <f t="shared" si="26"/>
        <v>0</v>
      </c>
      <c r="AH154" s="8">
        <f t="shared" si="26"/>
        <v>45</v>
      </c>
      <c r="AI154" s="8">
        <f t="shared" si="26"/>
        <v>30</v>
      </c>
      <c r="AJ154" s="8">
        <f t="shared" si="26"/>
        <v>30</v>
      </c>
      <c r="AK154" s="5">
        <f t="shared" si="26"/>
        <v>1800</v>
      </c>
      <c r="AL154" s="5">
        <f t="shared" si="26"/>
        <v>180</v>
      </c>
      <c r="AM154" s="5"/>
      <c r="AR154" s="51"/>
    </row>
    <row r="155" ht="15" customHeight="1">
      <c r="AM155" s="36"/>
    </row>
    <row r="156" spans="1:39" ht="15" customHeight="1">
      <c r="A156" s="261" t="s">
        <v>277</v>
      </c>
      <c r="B156" s="262"/>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3"/>
    </row>
    <row r="157" spans="1:39" ht="15" customHeight="1">
      <c r="A157" s="128" t="s">
        <v>218</v>
      </c>
      <c r="B157" s="106" t="s">
        <v>128</v>
      </c>
      <c r="C157" s="112"/>
      <c r="D157" s="41"/>
      <c r="E157" s="113">
        <v>1</v>
      </c>
      <c r="F157" s="112"/>
      <c r="G157" s="10"/>
      <c r="H157" s="10">
        <v>30</v>
      </c>
      <c r="I157" s="10"/>
      <c r="J157" s="10"/>
      <c r="K157" s="10">
        <v>3</v>
      </c>
      <c r="L157" s="44"/>
      <c r="M157" s="44"/>
      <c r="N157" s="44"/>
      <c r="O157" s="44"/>
      <c r="P157" s="44"/>
      <c r="Q157" s="20"/>
      <c r="R157" s="20"/>
      <c r="S157" s="20"/>
      <c r="T157" s="20"/>
      <c r="U157" s="20"/>
      <c r="V157" s="46"/>
      <c r="W157" s="46"/>
      <c r="X157" s="46"/>
      <c r="Y157" s="46"/>
      <c r="Z157" s="46"/>
      <c r="AA157" s="24"/>
      <c r="AB157" s="24"/>
      <c r="AC157" s="24"/>
      <c r="AD157" s="24"/>
      <c r="AE157" s="24"/>
      <c r="AF157" s="25"/>
      <c r="AG157" s="25"/>
      <c r="AH157" s="25"/>
      <c r="AI157" s="25"/>
      <c r="AJ157" s="25"/>
      <c r="AK157" s="16">
        <f aca="true" t="shared" si="27" ref="AK157:AK176">G157+H157+I157+J157+L157+M157+O157+N157+Q157+R157+S157+T157+V157+W157+X157+Y157+AA157+AB157+AC157+AD157+AF157+AG157+AH157+AI157</f>
        <v>30</v>
      </c>
      <c r="AL157" s="16">
        <f aca="true" t="shared" si="28" ref="AL157:AL178">K157+P157+U157+Z157+AE157+AJ157</f>
        <v>3</v>
      </c>
      <c r="AM157" s="16"/>
    </row>
    <row r="158" spans="1:39" ht="15" customHeight="1">
      <c r="A158" s="130" t="s">
        <v>219</v>
      </c>
      <c r="B158" s="1" t="s">
        <v>131</v>
      </c>
      <c r="C158" s="30"/>
      <c r="D158" s="5"/>
      <c r="E158" s="5">
        <v>1</v>
      </c>
      <c r="F158" s="16"/>
      <c r="G158" s="19"/>
      <c r="H158" s="19">
        <v>15</v>
      </c>
      <c r="I158" s="19"/>
      <c r="J158" s="19"/>
      <c r="K158" s="19">
        <v>2</v>
      </c>
      <c r="L158" s="44"/>
      <c r="M158" s="44"/>
      <c r="N158" s="44"/>
      <c r="O158" s="44"/>
      <c r="P158" s="44"/>
      <c r="Q158" s="20"/>
      <c r="R158" s="20"/>
      <c r="S158" s="20"/>
      <c r="T158" s="20"/>
      <c r="U158" s="20"/>
      <c r="V158" s="46"/>
      <c r="W158" s="46"/>
      <c r="X158" s="46"/>
      <c r="Y158" s="46"/>
      <c r="Z158" s="46"/>
      <c r="AA158" s="24"/>
      <c r="AB158" s="24"/>
      <c r="AC158" s="24"/>
      <c r="AD158" s="24"/>
      <c r="AE158" s="24"/>
      <c r="AF158" s="25"/>
      <c r="AG158" s="25"/>
      <c r="AH158" s="25"/>
      <c r="AI158" s="25"/>
      <c r="AJ158" s="25"/>
      <c r="AK158" s="16">
        <f t="shared" si="27"/>
        <v>15</v>
      </c>
      <c r="AL158" s="16">
        <f t="shared" si="28"/>
        <v>2</v>
      </c>
      <c r="AM158" s="16"/>
    </row>
    <row r="159" spans="1:39" ht="15" customHeight="1">
      <c r="A159" s="178" t="s">
        <v>220</v>
      </c>
      <c r="B159" s="174" t="s">
        <v>129</v>
      </c>
      <c r="C159" s="30"/>
      <c r="D159" s="5"/>
      <c r="E159" s="5"/>
      <c r="F159" s="16">
        <v>2</v>
      </c>
      <c r="G159" s="19"/>
      <c r="H159" s="19"/>
      <c r="I159" s="19"/>
      <c r="J159" s="19"/>
      <c r="K159" s="19"/>
      <c r="L159" s="42">
        <v>15</v>
      </c>
      <c r="M159" s="42"/>
      <c r="N159" s="42"/>
      <c r="O159" s="42"/>
      <c r="P159" s="42">
        <v>1</v>
      </c>
      <c r="Q159" s="20"/>
      <c r="R159" s="20"/>
      <c r="S159" s="20"/>
      <c r="T159" s="20"/>
      <c r="U159" s="20"/>
      <c r="V159" s="46"/>
      <c r="W159" s="46"/>
      <c r="X159" s="46"/>
      <c r="Y159" s="46"/>
      <c r="Z159" s="46"/>
      <c r="AA159" s="24"/>
      <c r="AB159" s="24"/>
      <c r="AC159" s="24"/>
      <c r="AD159" s="24"/>
      <c r="AE159" s="24"/>
      <c r="AF159" s="25"/>
      <c r="AG159" s="25"/>
      <c r="AH159" s="25"/>
      <c r="AI159" s="25"/>
      <c r="AJ159" s="25"/>
      <c r="AK159" s="16">
        <f t="shared" si="27"/>
        <v>15</v>
      </c>
      <c r="AL159" s="16">
        <f t="shared" si="28"/>
        <v>1</v>
      </c>
      <c r="AM159" s="16"/>
    </row>
    <row r="160" spans="1:39" ht="15" customHeight="1">
      <c r="A160" s="179"/>
      <c r="B160" s="175"/>
      <c r="C160" s="30"/>
      <c r="D160" s="5"/>
      <c r="E160" s="5">
        <v>2</v>
      </c>
      <c r="F160" s="16"/>
      <c r="G160" s="19"/>
      <c r="H160" s="19"/>
      <c r="I160" s="19"/>
      <c r="J160" s="19"/>
      <c r="K160" s="19"/>
      <c r="L160" s="42"/>
      <c r="M160" s="42">
        <v>15</v>
      </c>
      <c r="N160" s="42"/>
      <c r="O160" s="42"/>
      <c r="P160" s="42">
        <v>2</v>
      </c>
      <c r="Q160" s="20"/>
      <c r="R160" s="20"/>
      <c r="S160" s="20"/>
      <c r="T160" s="20"/>
      <c r="U160" s="20"/>
      <c r="V160" s="46"/>
      <c r="W160" s="46"/>
      <c r="X160" s="46"/>
      <c r="Y160" s="46"/>
      <c r="Z160" s="46"/>
      <c r="AA160" s="24"/>
      <c r="AB160" s="24"/>
      <c r="AC160" s="24"/>
      <c r="AD160" s="24"/>
      <c r="AE160" s="24"/>
      <c r="AF160" s="25"/>
      <c r="AG160" s="25"/>
      <c r="AH160" s="25"/>
      <c r="AI160" s="25"/>
      <c r="AJ160" s="25"/>
      <c r="AK160" s="16">
        <f t="shared" si="27"/>
        <v>15</v>
      </c>
      <c r="AL160" s="16">
        <f t="shared" si="28"/>
        <v>2</v>
      </c>
      <c r="AM160" s="16"/>
    </row>
    <row r="161" spans="1:39" ht="15" customHeight="1">
      <c r="A161" s="178" t="s">
        <v>221</v>
      </c>
      <c r="B161" s="174" t="s">
        <v>132</v>
      </c>
      <c r="C161" s="30"/>
      <c r="D161" s="5"/>
      <c r="E161" s="5"/>
      <c r="F161" s="16">
        <v>2</v>
      </c>
      <c r="G161" s="19"/>
      <c r="H161" s="19"/>
      <c r="I161" s="19"/>
      <c r="J161" s="19"/>
      <c r="K161" s="19"/>
      <c r="L161" s="44">
        <v>15</v>
      </c>
      <c r="M161" s="44"/>
      <c r="N161" s="44"/>
      <c r="O161" s="44"/>
      <c r="P161" s="44">
        <v>1</v>
      </c>
      <c r="Q161" s="20"/>
      <c r="R161" s="20"/>
      <c r="S161" s="20"/>
      <c r="T161" s="20"/>
      <c r="U161" s="20"/>
      <c r="V161" s="46"/>
      <c r="W161" s="46"/>
      <c r="X161" s="46"/>
      <c r="Y161" s="46"/>
      <c r="Z161" s="46"/>
      <c r="AA161" s="24"/>
      <c r="AB161" s="24"/>
      <c r="AC161" s="24"/>
      <c r="AD161" s="24"/>
      <c r="AE161" s="24"/>
      <c r="AF161" s="25"/>
      <c r="AG161" s="25"/>
      <c r="AH161" s="25"/>
      <c r="AI161" s="25"/>
      <c r="AJ161" s="25"/>
      <c r="AK161" s="16">
        <f t="shared" si="27"/>
        <v>15</v>
      </c>
      <c r="AL161" s="16">
        <f t="shared" si="28"/>
        <v>1</v>
      </c>
      <c r="AM161" s="16"/>
    </row>
    <row r="162" spans="1:39" ht="15" customHeight="1">
      <c r="A162" s="179"/>
      <c r="B162" s="175"/>
      <c r="C162" s="30"/>
      <c r="D162" s="5"/>
      <c r="E162" s="5">
        <v>2</v>
      </c>
      <c r="F162" s="16"/>
      <c r="G162" s="19"/>
      <c r="H162" s="19"/>
      <c r="I162" s="19"/>
      <c r="J162" s="19"/>
      <c r="K162" s="19"/>
      <c r="L162" s="44"/>
      <c r="M162" s="44">
        <v>15</v>
      </c>
      <c r="N162" s="44"/>
      <c r="O162" s="44"/>
      <c r="P162" s="44">
        <v>1</v>
      </c>
      <c r="Q162" s="20"/>
      <c r="R162" s="20"/>
      <c r="S162" s="20"/>
      <c r="T162" s="20"/>
      <c r="U162" s="20"/>
      <c r="V162" s="46"/>
      <c r="W162" s="46"/>
      <c r="X162" s="46"/>
      <c r="Y162" s="46"/>
      <c r="Z162" s="46"/>
      <c r="AA162" s="24"/>
      <c r="AB162" s="24"/>
      <c r="AC162" s="24"/>
      <c r="AD162" s="24"/>
      <c r="AE162" s="24"/>
      <c r="AF162" s="25"/>
      <c r="AG162" s="25"/>
      <c r="AH162" s="25"/>
      <c r="AI162" s="25"/>
      <c r="AJ162" s="25"/>
      <c r="AK162" s="16">
        <f t="shared" si="27"/>
        <v>15</v>
      </c>
      <c r="AL162" s="16">
        <f t="shared" si="28"/>
        <v>1</v>
      </c>
      <c r="AM162" s="16"/>
    </row>
    <row r="163" spans="1:39" ht="15" customHeight="1">
      <c r="A163" s="178" t="s">
        <v>222</v>
      </c>
      <c r="B163" s="174" t="s">
        <v>134</v>
      </c>
      <c r="C163" s="30"/>
      <c r="D163" s="5"/>
      <c r="E163" s="5"/>
      <c r="F163" s="16">
        <v>3</v>
      </c>
      <c r="G163" s="19"/>
      <c r="H163" s="19"/>
      <c r="I163" s="19"/>
      <c r="J163" s="19"/>
      <c r="K163" s="19"/>
      <c r="L163" s="44"/>
      <c r="M163" s="44"/>
      <c r="N163" s="44"/>
      <c r="O163" s="44"/>
      <c r="P163" s="44"/>
      <c r="Q163" s="20">
        <v>15</v>
      </c>
      <c r="R163" s="20"/>
      <c r="S163" s="20"/>
      <c r="T163" s="20"/>
      <c r="U163" s="20">
        <v>1</v>
      </c>
      <c r="V163" s="46"/>
      <c r="W163" s="46"/>
      <c r="X163" s="46"/>
      <c r="Y163" s="46"/>
      <c r="Z163" s="46"/>
      <c r="AA163" s="24"/>
      <c r="AB163" s="24"/>
      <c r="AC163" s="24"/>
      <c r="AD163" s="24"/>
      <c r="AE163" s="24"/>
      <c r="AF163" s="25"/>
      <c r="AG163" s="25"/>
      <c r="AH163" s="25"/>
      <c r="AI163" s="25"/>
      <c r="AJ163" s="25"/>
      <c r="AK163" s="16">
        <f t="shared" si="27"/>
        <v>15</v>
      </c>
      <c r="AL163" s="16">
        <f t="shared" si="28"/>
        <v>1</v>
      </c>
      <c r="AM163" s="16"/>
    </row>
    <row r="164" spans="1:39" ht="15" customHeight="1">
      <c r="A164" s="179"/>
      <c r="B164" s="175"/>
      <c r="C164" s="30"/>
      <c r="D164" s="5"/>
      <c r="E164" s="5">
        <v>3</v>
      </c>
      <c r="F164" s="16"/>
      <c r="G164" s="19"/>
      <c r="H164" s="19"/>
      <c r="I164" s="19"/>
      <c r="J164" s="19"/>
      <c r="K164" s="19"/>
      <c r="L164" s="44"/>
      <c r="M164" s="44"/>
      <c r="N164" s="44"/>
      <c r="O164" s="44"/>
      <c r="P164" s="44"/>
      <c r="Q164" s="20"/>
      <c r="R164" s="20">
        <v>15</v>
      </c>
      <c r="S164" s="20"/>
      <c r="T164" s="20"/>
      <c r="U164" s="20">
        <v>1</v>
      </c>
      <c r="V164" s="46"/>
      <c r="W164" s="46"/>
      <c r="X164" s="46"/>
      <c r="Y164" s="46"/>
      <c r="Z164" s="46"/>
      <c r="AA164" s="24"/>
      <c r="AB164" s="24"/>
      <c r="AC164" s="24"/>
      <c r="AD164" s="24"/>
      <c r="AE164" s="24"/>
      <c r="AF164" s="25"/>
      <c r="AG164" s="25"/>
      <c r="AH164" s="25"/>
      <c r="AI164" s="25"/>
      <c r="AJ164" s="25"/>
      <c r="AK164" s="16">
        <f t="shared" si="27"/>
        <v>15</v>
      </c>
      <c r="AL164" s="16">
        <f t="shared" si="28"/>
        <v>1</v>
      </c>
      <c r="AM164" s="16"/>
    </row>
    <row r="165" spans="1:39" ht="15" customHeight="1">
      <c r="A165" s="178" t="s">
        <v>223</v>
      </c>
      <c r="B165" s="174" t="s">
        <v>102</v>
      </c>
      <c r="C165" s="30"/>
      <c r="D165" s="5"/>
      <c r="E165" s="5"/>
      <c r="F165" s="16">
        <v>3.4</v>
      </c>
      <c r="G165" s="19"/>
      <c r="H165" s="19"/>
      <c r="I165" s="19"/>
      <c r="J165" s="19"/>
      <c r="K165" s="19"/>
      <c r="L165" s="44"/>
      <c r="M165" s="44"/>
      <c r="N165" s="44"/>
      <c r="O165" s="44"/>
      <c r="P165" s="44"/>
      <c r="Q165" s="20">
        <v>15</v>
      </c>
      <c r="R165" s="20"/>
      <c r="S165" s="20"/>
      <c r="T165" s="20"/>
      <c r="U165" s="20">
        <v>1</v>
      </c>
      <c r="V165" s="46">
        <v>15</v>
      </c>
      <c r="W165" s="46"/>
      <c r="X165" s="46"/>
      <c r="Y165" s="46"/>
      <c r="Z165" s="46">
        <v>1</v>
      </c>
      <c r="AA165" s="24"/>
      <c r="AB165" s="24"/>
      <c r="AC165" s="24"/>
      <c r="AD165" s="24"/>
      <c r="AE165" s="24"/>
      <c r="AF165" s="25"/>
      <c r="AG165" s="25"/>
      <c r="AH165" s="25"/>
      <c r="AI165" s="25"/>
      <c r="AJ165" s="25"/>
      <c r="AK165" s="16">
        <f t="shared" si="27"/>
        <v>30</v>
      </c>
      <c r="AL165" s="16">
        <f t="shared" si="28"/>
        <v>2</v>
      </c>
      <c r="AM165" s="16"/>
    </row>
    <row r="166" spans="1:39" ht="15" customHeight="1">
      <c r="A166" s="179"/>
      <c r="B166" s="175"/>
      <c r="C166" s="30"/>
      <c r="D166" s="5"/>
      <c r="E166" s="5">
        <v>3.4</v>
      </c>
      <c r="F166" s="16"/>
      <c r="G166" s="19"/>
      <c r="H166" s="19"/>
      <c r="I166" s="19"/>
      <c r="J166" s="19"/>
      <c r="K166" s="19"/>
      <c r="L166" s="44"/>
      <c r="M166" s="44"/>
      <c r="N166" s="44"/>
      <c r="O166" s="44"/>
      <c r="P166" s="44"/>
      <c r="Q166" s="20"/>
      <c r="R166" s="20">
        <v>15</v>
      </c>
      <c r="S166" s="20"/>
      <c r="T166" s="20"/>
      <c r="U166" s="20">
        <v>1</v>
      </c>
      <c r="V166" s="46"/>
      <c r="W166" s="46">
        <v>15</v>
      </c>
      <c r="X166" s="46"/>
      <c r="Y166" s="46"/>
      <c r="Z166" s="46">
        <v>1</v>
      </c>
      <c r="AA166" s="24"/>
      <c r="AB166" s="24"/>
      <c r="AC166" s="24"/>
      <c r="AD166" s="24"/>
      <c r="AE166" s="24"/>
      <c r="AF166" s="25"/>
      <c r="AG166" s="25"/>
      <c r="AH166" s="25"/>
      <c r="AI166" s="25"/>
      <c r="AJ166" s="25"/>
      <c r="AK166" s="16">
        <f t="shared" si="27"/>
        <v>30</v>
      </c>
      <c r="AL166" s="16">
        <f t="shared" si="28"/>
        <v>2</v>
      </c>
      <c r="AM166" s="16"/>
    </row>
    <row r="167" spans="1:39" ht="15" customHeight="1">
      <c r="A167" s="128" t="s">
        <v>224</v>
      </c>
      <c r="B167" s="106" t="s">
        <v>136</v>
      </c>
      <c r="C167" s="112"/>
      <c r="D167" s="41"/>
      <c r="E167" s="113">
        <v>4</v>
      </c>
      <c r="F167" s="112"/>
      <c r="G167" s="19"/>
      <c r="H167" s="19"/>
      <c r="I167" s="19"/>
      <c r="J167" s="19"/>
      <c r="K167" s="19"/>
      <c r="L167" s="44"/>
      <c r="M167" s="44"/>
      <c r="N167" s="44"/>
      <c r="O167" s="44"/>
      <c r="P167" s="44"/>
      <c r="Q167" s="20"/>
      <c r="R167" s="20"/>
      <c r="S167" s="20"/>
      <c r="T167" s="20"/>
      <c r="U167" s="20"/>
      <c r="V167" s="46">
        <v>30</v>
      </c>
      <c r="W167" s="46"/>
      <c r="X167" s="46"/>
      <c r="Y167" s="46"/>
      <c r="Z167" s="46">
        <v>2</v>
      </c>
      <c r="AA167" s="24"/>
      <c r="AB167" s="24"/>
      <c r="AC167" s="24"/>
      <c r="AD167" s="24"/>
      <c r="AE167" s="24"/>
      <c r="AF167" s="25"/>
      <c r="AG167" s="25"/>
      <c r="AH167" s="25"/>
      <c r="AI167" s="25"/>
      <c r="AJ167" s="25"/>
      <c r="AK167" s="16">
        <f t="shared" si="27"/>
        <v>30</v>
      </c>
      <c r="AL167" s="16">
        <f t="shared" si="28"/>
        <v>2</v>
      </c>
      <c r="AM167" s="16"/>
    </row>
    <row r="168" spans="1:39" ht="24.75" customHeight="1">
      <c r="A168" s="130" t="s">
        <v>225</v>
      </c>
      <c r="B168" s="1" t="s">
        <v>133</v>
      </c>
      <c r="C168" s="30"/>
      <c r="D168" s="5"/>
      <c r="E168" s="5">
        <v>4</v>
      </c>
      <c r="F168" s="16"/>
      <c r="G168" s="19"/>
      <c r="H168" s="19"/>
      <c r="I168" s="19"/>
      <c r="J168" s="19"/>
      <c r="K168" s="19"/>
      <c r="L168" s="44"/>
      <c r="M168" s="44"/>
      <c r="N168" s="44"/>
      <c r="O168" s="44"/>
      <c r="P168" s="44"/>
      <c r="Q168" s="20"/>
      <c r="R168" s="20"/>
      <c r="S168" s="20"/>
      <c r="T168" s="20"/>
      <c r="U168" s="20"/>
      <c r="V168" s="46"/>
      <c r="W168" s="46">
        <v>15</v>
      </c>
      <c r="X168" s="46"/>
      <c r="Y168" s="46"/>
      <c r="Z168" s="46">
        <v>1</v>
      </c>
      <c r="AA168" s="24"/>
      <c r="AB168" s="24"/>
      <c r="AC168" s="24"/>
      <c r="AD168" s="24"/>
      <c r="AE168" s="24"/>
      <c r="AF168" s="25"/>
      <c r="AG168" s="25"/>
      <c r="AH168" s="25"/>
      <c r="AI168" s="25"/>
      <c r="AJ168" s="25"/>
      <c r="AK168" s="16">
        <f t="shared" si="27"/>
        <v>15</v>
      </c>
      <c r="AL168" s="16">
        <f t="shared" si="28"/>
        <v>1</v>
      </c>
      <c r="AM168" s="16"/>
    </row>
    <row r="169" spans="1:39" ht="15" customHeight="1">
      <c r="A169" s="178" t="s">
        <v>226</v>
      </c>
      <c r="B169" s="174" t="s">
        <v>135</v>
      </c>
      <c r="C169" s="30"/>
      <c r="D169" s="5"/>
      <c r="E169" s="5"/>
      <c r="F169" s="16">
        <v>5</v>
      </c>
      <c r="G169" s="19"/>
      <c r="H169" s="19"/>
      <c r="I169" s="19"/>
      <c r="J169" s="19"/>
      <c r="K169" s="19"/>
      <c r="L169" s="44"/>
      <c r="M169" s="44"/>
      <c r="N169" s="44"/>
      <c r="O169" s="44"/>
      <c r="P169" s="44"/>
      <c r="Q169" s="20"/>
      <c r="R169" s="20"/>
      <c r="S169" s="20"/>
      <c r="T169" s="20"/>
      <c r="U169" s="20"/>
      <c r="V169" s="46"/>
      <c r="W169" s="46"/>
      <c r="X169" s="46"/>
      <c r="Y169" s="46"/>
      <c r="Z169" s="46"/>
      <c r="AA169" s="12">
        <v>15</v>
      </c>
      <c r="AB169" s="12"/>
      <c r="AC169" s="12"/>
      <c r="AD169" s="12"/>
      <c r="AE169" s="12">
        <v>1</v>
      </c>
      <c r="AF169" s="25"/>
      <c r="AG169" s="25"/>
      <c r="AH169" s="25"/>
      <c r="AI169" s="25"/>
      <c r="AJ169" s="25"/>
      <c r="AK169" s="16">
        <f t="shared" si="27"/>
        <v>15</v>
      </c>
      <c r="AL169" s="16">
        <f t="shared" si="28"/>
        <v>1</v>
      </c>
      <c r="AM169" s="16"/>
    </row>
    <row r="170" spans="1:39" ht="15" customHeight="1">
      <c r="A170" s="179"/>
      <c r="B170" s="175"/>
      <c r="C170" s="30"/>
      <c r="D170" s="5"/>
      <c r="E170" s="5">
        <v>5</v>
      </c>
      <c r="F170" s="16"/>
      <c r="G170" s="19"/>
      <c r="H170" s="19"/>
      <c r="I170" s="19"/>
      <c r="J170" s="19"/>
      <c r="K170" s="19"/>
      <c r="L170" s="44"/>
      <c r="M170" s="44"/>
      <c r="N170" s="44"/>
      <c r="O170" s="44"/>
      <c r="P170" s="44"/>
      <c r="Q170" s="20"/>
      <c r="R170" s="20"/>
      <c r="S170" s="20"/>
      <c r="T170" s="20"/>
      <c r="U170" s="20"/>
      <c r="V170" s="46"/>
      <c r="W170" s="46"/>
      <c r="X170" s="46"/>
      <c r="Y170" s="46"/>
      <c r="Z170" s="46"/>
      <c r="AA170" s="12"/>
      <c r="AB170" s="12">
        <v>15</v>
      </c>
      <c r="AC170" s="12"/>
      <c r="AD170" s="12"/>
      <c r="AE170" s="12">
        <v>1</v>
      </c>
      <c r="AF170" s="25"/>
      <c r="AG170" s="25"/>
      <c r="AH170" s="25"/>
      <c r="AI170" s="25"/>
      <c r="AJ170" s="25"/>
      <c r="AK170" s="16">
        <f t="shared" si="27"/>
        <v>15</v>
      </c>
      <c r="AL170" s="16">
        <f t="shared" si="28"/>
        <v>1</v>
      </c>
      <c r="AM170" s="16"/>
    </row>
    <row r="171" spans="1:39" ht="15" customHeight="1">
      <c r="A171" s="178" t="s">
        <v>227</v>
      </c>
      <c r="B171" s="174" t="s">
        <v>98</v>
      </c>
      <c r="C171" s="30"/>
      <c r="D171" s="5"/>
      <c r="E171" s="5"/>
      <c r="F171" s="16">
        <v>5</v>
      </c>
      <c r="G171" s="19"/>
      <c r="H171" s="19"/>
      <c r="I171" s="19"/>
      <c r="J171" s="19"/>
      <c r="K171" s="19"/>
      <c r="L171" s="44"/>
      <c r="M171" s="44"/>
      <c r="N171" s="44"/>
      <c r="O171" s="44"/>
      <c r="P171" s="44"/>
      <c r="Q171" s="20"/>
      <c r="R171" s="20"/>
      <c r="S171" s="20"/>
      <c r="T171" s="20"/>
      <c r="U171" s="20"/>
      <c r="V171" s="46"/>
      <c r="W171" s="46"/>
      <c r="X171" s="46"/>
      <c r="Y171" s="46"/>
      <c r="Z171" s="46"/>
      <c r="AA171" s="12">
        <v>15</v>
      </c>
      <c r="AB171" s="12"/>
      <c r="AC171" s="12"/>
      <c r="AD171" s="12"/>
      <c r="AE171" s="12">
        <v>1</v>
      </c>
      <c r="AF171" s="25"/>
      <c r="AG171" s="25"/>
      <c r="AH171" s="25"/>
      <c r="AI171" s="25"/>
      <c r="AJ171" s="25"/>
      <c r="AK171" s="16">
        <f t="shared" si="27"/>
        <v>15</v>
      </c>
      <c r="AL171" s="16">
        <f t="shared" si="28"/>
        <v>1</v>
      </c>
      <c r="AM171" s="16"/>
    </row>
    <row r="172" spans="1:39" ht="15" customHeight="1">
      <c r="A172" s="179"/>
      <c r="B172" s="175"/>
      <c r="C172" s="30"/>
      <c r="D172" s="5"/>
      <c r="E172" s="5">
        <v>5</v>
      </c>
      <c r="F172" s="16"/>
      <c r="G172" s="19"/>
      <c r="H172" s="19"/>
      <c r="I172" s="19"/>
      <c r="J172" s="19"/>
      <c r="K172" s="19"/>
      <c r="L172" s="44"/>
      <c r="M172" s="44"/>
      <c r="N172" s="44"/>
      <c r="O172" s="44"/>
      <c r="P172" s="44"/>
      <c r="Q172" s="20"/>
      <c r="R172" s="20"/>
      <c r="S172" s="20"/>
      <c r="T172" s="20"/>
      <c r="U172" s="20"/>
      <c r="V172" s="46"/>
      <c r="W172" s="46"/>
      <c r="X172" s="46"/>
      <c r="Y172" s="46"/>
      <c r="Z172" s="46"/>
      <c r="AA172" s="12"/>
      <c r="AB172" s="12">
        <v>15</v>
      </c>
      <c r="AC172" s="12"/>
      <c r="AD172" s="12"/>
      <c r="AE172" s="12">
        <v>1</v>
      </c>
      <c r="AF172" s="25"/>
      <c r="AG172" s="25"/>
      <c r="AH172" s="25"/>
      <c r="AI172" s="25"/>
      <c r="AJ172" s="25"/>
      <c r="AK172" s="16">
        <f t="shared" si="27"/>
        <v>15</v>
      </c>
      <c r="AL172" s="16">
        <f t="shared" si="28"/>
        <v>1</v>
      </c>
      <c r="AM172" s="16"/>
    </row>
    <row r="173" spans="1:39" ht="15" customHeight="1">
      <c r="A173" s="178" t="s">
        <v>228</v>
      </c>
      <c r="B173" s="174" t="s">
        <v>137</v>
      </c>
      <c r="C173" s="30"/>
      <c r="D173" s="5"/>
      <c r="E173" s="5"/>
      <c r="F173" s="16">
        <v>5</v>
      </c>
      <c r="G173" s="19"/>
      <c r="H173" s="19"/>
      <c r="I173" s="19"/>
      <c r="J173" s="19"/>
      <c r="K173" s="19"/>
      <c r="L173" s="44"/>
      <c r="M173" s="44"/>
      <c r="N173" s="44"/>
      <c r="O173" s="44"/>
      <c r="P173" s="44"/>
      <c r="Q173" s="20"/>
      <c r="R173" s="20"/>
      <c r="S173" s="20"/>
      <c r="T173" s="20"/>
      <c r="U173" s="20"/>
      <c r="V173" s="46"/>
      <c r="W173" s="46"/>
      <c r="X173" s="46"/>
      <c r="Y173" s="46"/>
      <c r="Z173" s="46"/>
      <c r="AA173" s="24">
        <v>15</v>
      </c>
      <c r="AB173" s="24"/>
      <c r="AC173" s="24"/>
      <c r="AD173" s="24"/>
      <c r="AE173" s="24">
        <v>1</v>
      </c>
      <c r="AF173" s="25"/>
      <c r="AG173" s="25"/>
      <c r="AH173" s="25"/>
      <c r="AI173" s="25"/>
      <c r="AJ173" s="25"/>
      <c r="AK173" s="16">
        <f t="shared" si="27"/>
        <v>15</v>
      </c>
      <c r="AL173" s="16">
        <f t="shared" si="28"/>
        <v>1</v>
      </c>
      <c r="AM173" s="16"/>
    </row>
    <row r="174" spans="1:39" ht="15" customHeight="1">
      <c r="A174" s="179"/>
      <c r="B174" s="175"/>
      <c r="C174" s="30"/>
      <c r="D174" s="5"/>
      <c r="E174" s="5">
        <v>5</v>
      </c>
      <c r="F174" s="16"/>
      <c r="G174" s="19"/>
      <c r="H174" s="19"/>
      <c r="I174" s="19"/>
      <c r="J174" s="19"/>
      <c r="K174" s="19"/>
      <c r="L174" s="44"/>
      <c r="M174" s="44"/>
      <c r="N174" s="44"/>
      <c r="O174" s="44"/>
      <c r="P174" s="44"/>
      <c r="Q174" s="20"/>
      <c r="R174" s="20"/>
      <c r="S174" s="20"/>
      <c r="T174" s="20"/>
      <c r="U174" s="20"/>
      <c r="V174" s="46"/>
      <c r="W174" s="46"/>
      <c r="X174" s="46"/>
      <c r="Y174" s="46"/>
      <c r="Z174" s="46"/>
      <c r="AA174" s="24"/>
      <c r="AB174" s="24">
        <v>15</v>
      </c>
      <c r="AC174" s="24"/>
      <c r="AD174" s="24"/>
      <c r="AE174" s="24">
        <v>1</v>
      </c>
      <c r="AF174" s="25"/>
      <c r="AG174" s="25"/>
      <c r="AH174" s="25"/>
      <c r="AI174" s="25"/>
      <c r="AJ174" s="25"/>
      <c r="AK174" s="16">
        <f t="shared" si="27"/>
        <v>15</v>
      </c>
      <c r="AL174" s="16">
        <f t="shared" si="28"/>
        <v>1</v>
      </c>
      <c r="AM174" s="16"/>
    </row>
    <row r="175" spans="1:39" ht="15" customHeight="1">
      <c r="A175" s="130" t="s">
        <v>229</v>
      </c>
      <c r="B175" s="1" t="s">
        <v>138</v>
      </c>
      <c r="C175" s="30"/>
      <c r="D175" s="5"/>
      <c r="E175" s="5">
        <v>5</v>
      </c>
      <c r="F175" s="16"/>
      <c r="G175" s="19"/>
      <c r="H175" s="19"/>
      <c r="I175" s="19"/>
      <c r="J175" s="19"/>
      <c r="K175" s="19"/>
      <c r="L175" s="44"/>
      <c r="M175" s="44"/>
      <c r="N175" s="44"/>
      <c r="O175" s="44"/>
      <c r="P175" s="44"/>
      <c r="Q175" s="20"/>
      <c r="R175" s="20"/>
      <c r="S175" s="20"/>
      <c r="T175" s="20"/>
      <c r="U175" s="20"/>
      <c r="V175" s="46"/>
      <c r="W175" s="46"/>
      <c r="X175" s="46"/>
      <c r="Y175" s="46"/>
      <c r="Z175" s="46"/>
      <c r="AA175" s="24"/>
      <c r="AB175" s="24">
        <v>15</v>
      </c>
      <c r="AC175" s="12"/>
      <c r="AD175" s="12"/>
      <c r="AE175" s="12">
        <v>2</v>
      </c>
      <c r="AF175" s="25"/>
      <c r="AG175" s="25"/>
      <c r="AH175" s="25"/>
      <c r="AI175" s="25"/>
      <c r="AJ175" s="25"/>
      <c r="AK175" s="16">
        <f t="shared" si="27"/>
        <v>15</v>
      </c>
      <c r="AL175" s="16">
        <f t="shared" si="28"/>
        <v>2</v>
      </c>
      <c r="AM175" s="16"/>
    </row>
    <row r="176" spans="1:39" ht="15" customHeight="1">
      <c r="A176" s="130" t="s">
        <v>230</v>
      </c>
      <c r="B176" s="1" t="s">
        <v>130</v>
      </c>
      <c r="C176" s="30"/>
      <c r="D176" s="5"/>
      <c r="E176" s="5">
        <v>6</v>
      </c>
      <c r="F176" s="16"/>
      <c r="G176" s="19"/>
      <c r="H176" s="19"/>
      <c r="I176" s="19"/>
      <c r="J176" s="19"/>
      <c r="K176" s="19"/>
      <c r="L176" s="44"/>
      <c r="M176" s="44"/>
      <c r="N176" s="44"/>
      <c r="O176" s="44"/>
      <c r="P176" s="44"/>
      <c r="Q176" s="20"/>
      <c r="R176" s="20"/>
      <c r="S176" s="20"/>
      <c r="T176" s="20"/>
      <c r="U176" s="20"/>
      <c r="V176" s="46"/>
      <c r="W176" s="46"/>
      <c r="X176" s="46"/>
      <c r="Y176" s="46"/>
      <c r="Z176" s="46"/>
      <c r="AA176" s="24"/>
      <c r="AB176" s="24"/>
      <c r="AC176" s="24"/>
      <c r="AD176" s="24"/>
      <c r="AE176" s="24"/>
      <c r="AF176" s="13">
        <v>15</v>
      </c>
      <c r="AG176" s="13"/>
      <c r="AH176" s="13"/>
      <c r="AI176" s="13"/>
      <c r="AJ176" s="13">
        <v>1</v>
      </c>
      <c r="AK176" s="16">
        <f t="shared" si="27"/>
        <v>15</v>
      </c>
      <c r="AL176" s="16">
        <f t="shared" si="28"/>
        <v>1</v>
      </c>
      <c r="AM176" s="16"/>
    </row>
    <row r="177" spans="1:39" ht="15" customHeight="1">
      <c r="A177" s="130" t="s">
        <v>231</v>
      </c>
      <c r="B177" s="1" t="s">
        <v>285</v>
      </c>
      <c r="C177" s="30"/>
      <c r="D177" s="5"/>
      <c r="E177" s="5"/>
      <c r="F177" s="16">
        <v>5</v>
      </c>
      <c r="G177" s="19"/>
      <c r="H177" s="19"/>
      <c r="I177" s="19"/>
      <c r="J177" s="19"/>
      <c r="K177" s="19"/>
      <c r="L177" s="44"/>
      <c r="M177" s="44"/>
      <c r="N177" s="44"/>
      <c r="O177" s="44"/>
      <c r="P177" s="44"/>
      <c r="Q177" s="20"/>
      <c r="R177" s="20"/>
      <c r="S177" s="20"/>
      <c r="T177" s="20"/>
      <c r="U177" s="20"/>
      <c r="V177" s="46"/>
      <c r="W177" s="46"/>
      <c r="X177" s="46"/>
      <c r="Y177" s="46"/>
      <c r="Z177" s="46"/>
      <c r="AA177" s="24"/>
      <c r="AB177" s="24"/>
      <c r="AC177" s="24"/>
      <c r="AD177" s="24"/>
      <c r="AE177" s="24">
        <v>3</v>
      </c>
      <c r="AF177" s="25"/>
      <c r="AG177" s="25"/>
      <c r="AH177" s="25"/>
      <c r="AI177" s="25"/>
      <c r="AJ177" s="25"/>
      <c r="AK177" s="16" t="s">
        <v>283</v>
      </c>
      <c r="AL177" s="16">
        <f t="shared" si="28"/>
        <v>3</v>
      </c>
      <c r="AM177" s="16"/>
    </row>
    <row r="178" spans="1:39" ht="15" customHeight="1">
      <c r="A178" s="130" t="s">
        <v>232</v>
      </c>
      <c r="B178" s="4" t="s">
        <v>113</v>
      </c>
      <c r="C178" s="30"/>
      <c r="D178" s="5">
        <v>6</v>
      </c>
      <c r="E178" s="5"/>
      <c r="F178" s="16"/>
      <c r="G178" s="19"/>
      <c r="H178" s="19"/>
      <c r="I178" s="19"/>
      <c r="J178" s="19"/>
      <c r="K178" s="19"/>
      <c r="L178" s="44"/>
      <c r="M178" s="44"/>
      <c r="N178" s="44"/>
      <c r="O178" s="44"/>
      <c r="P178" s="44"/>
      <c r="Q178" s="20"/>
      <c r="R178" s="20"/>
      <c r="S178" s="20"/>
      <c r="T178" s="20"/>
      <c r="U178" s="20"/>
      <c r="V178" s="46"/>
      <c r="W178" s="46"/>
      <c r="X178" s="46"/>
      <c r="Y178" s="46"/>
      <c r="Z178" s="46"/>
      <c r="AA178" s="24"/>
      <c r="AB178" s="24"/>
      <c r="AC178" s="24"/>
      <c r="AD178" s="24"/>
      <c r="AE178" s="24"/>
      <c r="AF178" s="25"/>
      <c r="AG178" s="25"/>
      <c r="AH178" s="25"/>
      <c r="AI178" s="25"/>
      <c r="AJ178" s="25">
        <v>1</v>
      </c>
      <c r="AK178" s="16">
        <f>G178+H178+I178+J178+L178+M178+O178+N178+Q178+R178+S178+T178+V178+W178+X178+Y178+AA178+AB178+AC178+AD178+AF178+AG178+AH178+AI178</f>
        <v>0</v>
      </c>
      <c r="AL178" s="16">
        <f t="shared" si="28"/>
        <v>1</v>
      </c>
      <c r="AM178" s="16"/>
    </row>
    <row r="179" spans="1:39" ht="15" customHeight="1">
      <c r="A179" s="124"/>
      <c r="B179" s="31" t="s">
        <v>20</v>
      </c>
      <c r="C179" s="5"/>
      <c r="D179" s="5"/>
      <c r="E179" s="5"/>
      <c r="F179" s="5"/>
      <c r="G179" s="18">
        <f aca="true" t="shared" si="29" ref="G179:AL179">SUM(G157:G178)</f>
        <v>0</v>
      </c>
      <c r="H179" s="18">
        <f t="shared" si="29"/>
        <v>45</v>
      </c>
      <c r="I179" s="18">
        <f t="shared" si="29"/>
        <v>0</v>
      </c>
      <c r="J179" s="18">
        <f t="shared" si="29"/>
        <v>0</v>
      </c>
      <c r="K179" s="18">
        <f t="shared" si="29"/>
        <v>5</v>
      </c>
      <c r="L179" s="43">
        <f t="shared" si="29"/>
        <v>30</v>
      </c>
      <c r="M179" s="43">
        <f t="shared" si="29"/>
        <v>30</v>
      </c>
      <c r="N179" s="43">
        <f t="shared" si="29"/>
        <v>0</v>
      </c>
      <c r="O179" s="43">
        <f t="shared" si="29"/>
        <v>0</v>
      </c>
      <c r="P179" s="43">
        <f t="shared" si="29"/>
        <v>5</v>
      </c>
      <c r="Q179" s="6">
        <f t="shared" si="29"/>
        <v>30</v>
      </c>
      <c r="R179" s="6">
        <f t="shared" si="29"/>
        <v>30</v>
      </c>
      <c r="S179" s="6">
        <f t="shared" si="29"/>
        <v>0</v>
      </c>
      <c r="T179" s="6">
        <f t="shared" si="29"/>
        <v>0</v>
      </c>
      <c r="U179" s="6">
        <f t="shared" si="29"/>
        <v>4</v>
      </c>
      <c r="V179" s="47">
        <f t="shared" si="29"/>
        <v>45</v>
      </c>
      <c r="W179" s="47">
        <f t="shared" si="29"/>
        <v>30</v>
      </c>
      <c r="X179" s="47">
        <f t="shared" si="29"/>
        <v>0</v>
      </c>
      <c r="Y179" s="47">
        <f t="shared" si="29"/>
        <v>0</v>
      </c>
      <c r="Z179" s="47">
        <f t="shared" si="29"/>
        <v>5</v>
      </c>
      <c r="AA179" s="7">
        <f t="shared" si="29"/>
        <v>45</v>
      </c>
      <c r="AB179" s="7">
        <f t="shared" si="29"/>
        <v>60</v>
      </c>
      <c r="AC179" s="7">
        <f t="shared" si="29"/>
        <v>0</v>
      </c>
      <c r="AD179" s="7">
        <f t="shared" si="29"/>
        <v>0</v>
      </c>
      <c r="AE179" s="7">
        <f t="shared" si="29"/>
        <v>11</v>
      </c>
      <c r="AF179" s="8">
        <f t="shared" si="29"/>
        <v>15</v>
      </c>
      <c r="AG179" s="8">
        <f t="shared" si="29"/>
        <v>0</v>
      </c>
      <c r="AH179" s="8">
        <f t="shared" si="29"/>
        <v>0</v>
      </c>
      <c r="AI179" s="8">
        <f t="shared" si="29"/>
        <v>0</v>
      </c>
      <c r="AJ179" s="8">
        <f t="shared" si="29"/>
        <v>2</v>
      </c>
      <c r="AK179" s="5">
        <f t="shared" si="29"/>
        <v>360</v>
      </c>
      <c r="AL179" s="5">
        <f t="shared" si="29"/>
        <v>32</v>
      </c>
      <c r="AM179" s="30"/>
    </row>
    <row r="180" spans="1:39" ht="15" customHeight="1">
      <c r="A180" s="132"/>
      <c r="B180" s="92"/>
      <c r="C180" s="93"/>
      <c r="D180" s="94"/>
      <c r="E180" s="93"/>
      <c r="F180" s="93"/>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3"/>
      <c r="AL180" s="93"/>
      <c r="AM180" s="36"/>
    </row>
    <row r="181" spans="1:44" ht="45" customHeight="1">
      <c r="A181" s="180" t="s">
        <v>127</v>
      </c>
      <c r="B181" s="181"/>
      <c r="C181" s="5"/>
      <c r="D181" s="5"/>
      <c r="E181" s="5"/>
      <c r="F181" s="5"/>
      <c r="G181" s="18">
        <f aca="true" t="shared" si="30" ref="G181:AL181">G24+G48+G54+G67+G75+G80+G179</f>
        <v>120</v>
      </c>
      <c r="H181" s="18">
        <f t="shared" si="30"/>
        <v>45</v>
      </c>
      <c r="I181" s="18">
        <f t="shared" si="30"/>
        <v>240</v>
      </c>
      <c r="J181" s="18">
        <f t="shared" si="30"/>
        <v>0</v>
      </c>
      <c r="K181" s="18">
        <f t="shared" si="30"/>
        <v>30</v>
      </c>
      <c r="L181" s="43">
        <f t="shared" si="30"/>
        <v>60</v>
      </c>
      <c r="M181" s="43">
        <f t="shared" si="30"/>
        <v>60</v>
      </c>
      <c r="N181" s="43">
        <f t="shared" si="30"/>
        <v>150</v>
      </c>
      <c r="O181" s="43">
        <f t="shared" si="30"/>
        <v>0</v>
      </c>
      <c r="P181" s="43">
        <f t="shared" si="30"/>
        <v>30</v>
      </c>
      <c r="Q181" s="6">
        <f t="shared" si="30"/>
        <v>75</v>
      </c>
      <c r="R181" s="6">
        <f t="shared" si="30"/>
        <v>30</v>
      </c>
      <c r="S181" s="6">
        <f t="shared" si="30"/>
        <v>270</v>
      </c>
      <c r="T181" s="6">
        <f t="shared" si="30"/>
        <v>0</v>
      </c>
      <c r="U181" s="6">
        <f t="shared" si="30"/>
        <v>30</v>
      </c>
      <c r="V181" s="47">
        <f t="shared" si="30"/>
        <v>75</v>
      </c>
      <c r="W181" s="47">
        <f t="shared" si="30"/>
        <v>30</v>
      </c>
      <c r="X181" s="47">
        <f t="shared" si="30"/>
        <v>210</v>
      </c>
      <c r="Y181" s="47">
        <f t="shared" si="30"/>
        <v>0</v>
      </c>
      <c r="Z181" s="47">
        <f t="shared" si="30"/>
        <v>30</v>
      </c>
      <c r="AA181" s="7">
        <f t="shared" si="30"/>
        <v>90</v>
      </c>
      <c r="AB181" s="7">
        <f t="shared" si="30"/>
        <v>60</v>
      </c>
      <c r="AC181" s="7">
        <f t="shared" si="30"/>
        <v>105</v>
      </c>
      <c r="AD181" s="7">
        <f t="shared" si="30"/>
        <v>30</v>
      </c>
      <c r="AE181" s="7">
        <f t="shared" si="30"/>
        <v>30</v>
      </c>
      <c r="AF181" s="8">
        <f t="shared" si="30"/>
        <v>75</v>
      </c>
      <c r="AG181" s="8">
        <f t="shared" si="30"/>
        <v>0</v>
      </c>
      <c r="AH181" s="8">
        <f t="shared" si="30"/>
        <v>45</v>
      </c>
      <c r="AI181" s="8">
        <f t="shared" si="30"/>
        <v>30</v>
      </c>
      <c r="AJ181" s="8">
        <f t="shared" si="30"/>
        <v>30</v>
      </c>
      <c r="AK181" s="5">
        <f t="shared" si="30"/>
        <v>1800</v>
      </c>
      <c r="AL181" s="5">
        <f t="shared" si="30"/>
        <v>180</v>
      </c>
      <c r="AM181" s="5"/>
      <c r="AR181" s="51"/>
    </row>
    <row r="182" ht="15" customHeight="1">
      <c r="AM182" s="93"/>
    </row>
    <row r="183" spans="1:39" ht="15" customHeight="1">
      <c r="A183" s="182" t="s">
        <v>321</v>
      </c>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4"/>
    </row>
    <row r="184" spans="1:39" ht="15" customHeight="1">
      <c r="A184" s="115" t="s">
        <v>233</v>
      </c>
      <c r="B184" s="96" t="s">
        <v>141</v>
      </c>
      <c r="C184" s="30"/>
      <c r="D184" s="5"/>
      <c r="E184" s="5">
        <v>1</v>
      </c>
      <c r="F184" s="16"/>
      <c r="G184" s="19">
        <v>30</v>
      </c>
      <c r="H184" s="19"/>
      <c r="I184" s="19"/>
      <c r="J184" s="19"/>
      <c r="K184" s="19">
        <v>2</v>
      </c>
      <c r="L184" s="44"/>
      <c r="M184" s="44"/>
      <c r="N184" s="44"/>
      <c r="O184" s="44"/>
      <c r="P184" s="44"/>
      <c r="Q184" s="20"/>
      <c r="R184" s="20"/>
      <c r="S184" s="20"/>
      <c r="T184" s="20"/>
      <c r="U184" s="20"/>
      <c r="V184" s="46"/>
      <c r="W184" s="46"/>
      <c r="X184" s="46"/>
      <c r="Y184" s="46"/>
      <c r="Z184" s="46"/>
      <c r="AA184" s="24"/>
      <c r="AB184" s="24"/>
      <c r="AC184" s="24"/>
      <c r="AD184" s="24"/>
      <c r="AE184" s="24"/>
      <c r="AF184" s="25"/>
      <c r="AG184" s="25"/>
      <c r="AH184" s="25"/>
      <c r="AI184" s="25"/>
      <c r="AJ184" s="25"/>
      <c r="AK184" s="16">
        <f aca="true" t="shared" si="31" ref="AK184:AK196">G184+H184+I184+J184+L184+M184+O184+N184+Q184+R184+S184+T184+V184+W184+X184+Y184+AA184+AB184+AC184+AD184+AF184+AG184+AH184+AI184</f>
        <v>30</v>
      </c>
      <c r="AL184" s="16">
        <f aca="true" t="shared" si="32" ref="AL184:AL198">K184+P184+U184+Z184+AE184+AJ184</f>
        <v>2</v>
      </c>
      <c r="AM184" s="16"/>
    </row>
    <row r="185" spans="1:39" ht="15" customHeight="1">
      <c r="A185" s="115" t="s">
        <v>234</v>
      </c>
      <c r="B185" s="3" t="s">
        <v>314</v>
      </c>
      <c r="C185" s="30"/>
      <c r="D185" s="5"/>
      <c r="E185" s="5">
        <v>1</v>
      </c>
      <c r="F185" s="16"/>
      <c r="G185" s="19"/>
      <c r="H185" s="19">
        <v>30</v>
      </c>
      <c r="I185" s="19"/>
      <c r="J185" s="19"/>
      <c r="K185" s="19">
        <v>3</v>
      </c>
      <c r="L185" s="44"/>
      <c r="M185" s="44"/>
      <c r="N185" s="44"/>
      <c r="O185" s="44"/>
      <c r="P185" s="44"/>
      <c r="Q185" s="20"/>
      <c r="R185" s="20"/>
      <c r="S185" s="20"/>
      <c r="T185" s="20"/>
      <c r="U185" s="20"/>
      <c r="V185" s="46"/>
      <c r="W185" s="46"/>
      <c r="X185" s="46"/>
      <c r="Y185" s="46"/>
      <c r="Z185" s="46"/>
      <c r="AA185" s="24"/>
      <c r="AB185" s="24"/>
      <c r="AC185" s="24"/>
      <c r="AD185" s="24"/>
      <c r="AE185" s="24"/>
      <c r="AF185" s="25"/>
      <c r="AG185" s="25"/>
      <c r="AH185" s="25"/>
      <c r="AI185" s="25"/>
      <c r="AJ185" s="25"/>
      <c r="AK185" s="16">
        <f t="shared" si="31"/>
        <v>30</v>
      </c>
      <c r="AL185" s="16">
        <f t="shared" si="32"/>
        <v>3</v>
      </c>
      <c r="AM185" s="16"/>
    </row>
    <row r="186" spans="1:39" s="14" customFormat="1" ht="15" customHeight="1">
      <c r="A186" s="115" t="s">
        <v>329</v>
      </c>
      <c r="B186" s="3" t="s">
        <v>315</v>
      </c>
      <c r="C186" s="26"/>
      <c r="D186" s="5"/>
      <c r="E186" s="5">
        <v>2</v>
      </c>
      <c r="F186" s="9"/>
      <c r="G186" s="10"/>
      <c r="H186" s="10"/>
      <c r="I186" s="10"/>
      <c r="J186" s="10"/>
      <c r="K186" s="10"/>
      <c r="L186" s="42">
        <v>30</v>
      </c>
      <c r="M186" s="42"/>
      <c r="N186" s="42"/>
      <c r="O186" s="42"/>
      <c r="P186" s="42">
        <v>3</v>
      </c>
      <c r="Q186" s="11"/>
      <c r="R186" s="11"/>
      <c r="S186" s="11"/>
      <c r="T186" s="11"/>
      <c r="U186" s="11"/>
      <c r="V186" s="45"/>
      <c r="W186" s="45"/>
      <c r="X186" s="45"/>
      <c r="Y186" s="45"/>
      <c r="Z186" s="45"/>
      <c r="AA186" s="12"/>
      <c r="AB186" s="12"/>
      <c r="AC186" s="12"/>
      <c r="AD186" s="12"/>
      <c r="AE186" s="12"/>
      <c r="AF186" s="13"/>
      <c r="AG186" s="13"/>
      <c r="AH186" s="13"/>
      <c r="AI186" s="13"/>
      <c r="AJ186" s="13"/>
      <c r="AK186" s="16">
        <f t="shared" si="31"/>
        <v>30</v>
      </c>
      <c r="AL186" s="16">
        <f t="shared" si="32"/>
        <v>3</v>
      </c>
      <c r="AM186" s="9"/>
    </row>
    <row r="187" spans="1:39" ht="15" customHeight="1">
      <c r="A187" s="115" t="s">
        <v>235</v>
      </c>
      <c r="B187" s="3" t="s">
        <v>144</v>
      </c>
      <c r="C187" s="30"/>
      <c r="D187" s="5"/>
      <c r="E187" s="5">
        <v>2</v>
      </c>
      <c r="F187" s="16"/>
      <c r="G187" s="19"/>
      <c r="H187" s="19"/>
      <c r="I187" s="19"/>
      <c r="J187" s="19"/>
      <c r="K187" s="19"/>
      <c r="L187" s="44">
        <v>30</v>
      </c>
      <c r="M187" s="44"/>
      <c r="N187" s="44"/>
      <c r="O187" s="44"/>
      <c r="P187" s="44">
        <v>2</v>
      </c>
      <c r="Q187" s="20"/>
      <c r="R187" s="20"/>
      <c r="S187" s="20"/>
      <c r="T187" s="20"/>
      <c r="U187" s="20"/>
      <c r="V187" s="46"/>
      <c r="W187" s="46"/>
      <c r="X187" s="46"/>
      <c r="Y187" s="46"/>
      <c r="Z187" s="46"/>
      <c r="AA187" s="24"/>
      <c r="AB187" s="24"/>
      <c r="AC187" s="24"/>
      <c r="AD187" s="24"/>
      <c r="AE187" s="24"/>
      <c r="AF187" s="25"/>
      <c r="AG187" s="25"/>
      <c r="AH187" s="25"/>
      <c r="AI187" s="25"/>
      <c r="AJ187" s="25"/>
      <c r="AK187" s="16">
        <f t="shared" si="31"/>
        <v>30</v>
      </c>
      <c r="AL187" s="16">
        <f t="shared" si="32"/>
        <v>2</v>
      </c>
      <c r="AM187" s="16"/>
    </row>
    <row r="188" spans="1:39" ht="15" customHeight="1">
      <c r="A188" s="116" t="s">
        <v>236</v>
      </c>
      <c r="B188" s="107" t="s">
        <v>139</v>
      </c>
      <c r="C188" s="114"/>
      <c r="D188" s="41"/>
      <c r="E188" s="113">
        <v>3</v>
      </c>
      <c r="F188" s="112"/>
      <c r="G188" s="19"/>
      <c r="H188" s="19"/>
      <c r="I188" s="19"/>
      <c r="J188" s="19"/>
      <c r="K188" s="19"/>
      <c r="L188" s="44"/>
      <c r="M188" s="44"/>
      <c r="N188" s="44"/>
      <c r="O188" s="44"/>
      <c r="P188" s="44"/>
      <c r="Q188" s="20">
        <v>30</v>
      </c>
      <c r="R188" s="20"/>
      <c r="S188" s="20"/>
      <c r="T188" s="20"/>
      <c r="U188" s="20">
        <v>1</v>
      </c>
      <c r="V188" s="46"/>
      <c r="W188" s="46"/>
      <c r="X188" s="46"/>
      <c r="Y188" s="46"/>
      <c r="Z188" s="46"/>
      <c r="AA188" s="24"/>
      <c r="AB188" s="24"/>
      <c r="AC188" s="24"/>
      <c r="AD188" s="24"/>
      <c r="AE188" s="24"/>
      <c r="AF188" s="25"/>
      <c r="AG188" s="25"/>
      <c r="AH188" s="25"/>
      <c r="AI188" s="25"/>
      <c r="AJ188" s="25"/>
      <c r="AK188" s="16">
        <f t="shared" si="31"/>
        <v>30</v>
      </c>
      <c r="AL188" s="16">
        <f t="shared" si="32"/>
        <v>1</v>
      </c>
      <c r="AM188" s="16"/>
    </row>
    <row r="189" spans="1:39" ht="27.75" customHeight="1">
      <c r="A189" s="115" t="s">
        <v>237</v>
      </c>
      <c r="B189" s="3" t="s">
        <v>316</v>
      </c>
      <c r="C189" s="30"/>
      <c r="D189" s="5"/>
      <c r="E189" s="5">
        <v>3.4</v>
      </c>
      <c r="F189" s="16"/>
      <c r="G189" s="19"/>
      <c r="H189" s="19"/>
      <c r="I189" s="19"/>
      <c r="J189" s="19"/>
      <c r="K189" s="19"/>
      <c r="L189" s="44"/>
      <c r="M189" s="44"/>
      <c r="N189" s="44"/>
      <c r="O189" s="44"/>
      <c r="P189" s="44"/>
      <c r="Q189" s="20"/>
      <c r="R189" s="20">
        <v>30</v>
      </c>
      <c r="S189" s="20"/>
      <c r="T189" s="20"/>
      <c r="U189" s="20">
        <v>2</v>
      </c>
      <c r="V189" s="46"/>
      <c r="W189" s="46">
        <v>15</v>
      </c>
      <c r="X189" s="46"/>
      <c r="Y189" s="46"/>
      <c r="Z189" s="46">
        <v>2</v>
      </c>
      <c r="AA189" s="24"/>
      <c r="AB189" s="24"/>
      <c r="AC189" s="24"/>
      <c r="AD189" s="24"/>
      <c r="AE189" s="24"/>
      <c r="AF189" s="25"/>
      <c r="AG189" s="25"/>
      <c r="AH189" s="25"/>
      <c r="AI189" s="25"/>
      <c r="AJ189" s="25"/>
      <c r="AK189" s="16">
        <f t="shared" si="31"/>
        <v>45</v>
      </c>
      <c r="AL189" s="16">
        <f t="shared" si="32"/>
        <v>4</v>
      </c>
      <c r="AM189" s="16"/>
    </row>
    <row r="190" spans="1:39" ht="29.25" customHeight="1">
      <c r="A190" s="116" t="s">
        <v>238</v>
      </c>
      <c r="B190" s="107" t="s">
        <v>142</v>
      </c>
      <c r="C190" s="30"/>
      <c r="D190" s="5"/>
      <c r="E190" s="5">
        <v>3</v>
      </c>
      <c r="F190" s="16"/>
      <c r="G190" s="19"/>
      <c r="H190" s="19"/>
      <c r="I190" s="19"/>
      <c r="J190" s="19"/>
      <c r="K190" s="19"/>
      <c r="L190" s="44"/>
      <c r="M190" s="44"/>
      <c r="N190" s="44"/>
      <c r="O190" s="44"/>
      <c r="P190" s="44"/>
      <c r="Q190" s="20"/>
      <c r="R190" s="20">
        <v>15</v>
      </c>
      <c r="S190" s="20"/>
      <c r="T190" s="20"/>
      <c r="U190" s="20">
        <v>1</v>
      </c>
      <c r="V190" s="46"/>
      <c r="W190" s="46"/>
      <c r="X190" s="46"/>
      <c r="Y190" s="46"/>
      <c r="Z190" s="46"/>
      <c r="AA190" s="24"/>
      <c r="AB190" s="24"/>
      <c r="AC190" s="24"/>
      <c r="AD190" s="24"/>
      <c r="AE190" s="24"/>
      <c r="AF190" s="25"/>
      <c r="AG190" s="25"/>
      <c r="AH190" s="25"/>
      <c r="AI190" s="25"/>
      <c r="AJ190" s="25"/>
      <c r="AK190" s="16">
        <f t="shared" si="31"/>
        <v>15</v>
      </c>
      <c r="AL190" s="16">
        <f t="shared" si="32"/>
        <v>1</v>
      </c>
      <c r="AM190" s="16"/>
    </row>
    <row r="191" spans="1:39" ht="15" customHeight="1">
      <c r="A191" s="117" t="s">
        <v>239</v>
      </c>
      <c r="B191" s="107" t="s">
        <v>317</v>
      </c>
      <c r="C191" s="30"/>
      <c r="D191" s="5"/>
      <c r="E191" s="5">
        <v>4</v>
      </c>
      <c r="F191" s="16"/>
      <c r="G191" s="19"/>
      <c r="H191" s="19"/>
      <c r="I191" s="19"/>
      <c r="J191" s="19"/>
      <c r="K191" s="19"/>
      <c r="L191" s="44"/>
      <c r="M191" s="44"/>
      <c r="N191" s="44"/>
      <c r="O191" s="44"/>
      <c r="P191" s="44"/>
      <c r="Q191" s="20"/>
      <c r="R191" s="20"/>
      <c r="S191" s="20"/>
      <c r="T191" s="20"/>
      <c r="U191" s="20"/>
      <c r="V191" s="46"/>
      <c r="W191" s="46">
        <v>15</v>
      </c>
      <c r="X191" s="46"/>
      <c r="Y191" s="46"/>
      <c r="Z191" s="46">
        <v>2</v>
      </c>
      <c r="AA191" s="12"/>
      <c r="AB191" s="12"/>
      <c r="AC191" s="12"/>
      <c r="AD191" s="12"/>
      <c r="AE191" s="12"/>
      <c r="AF191" s="25"/>
      <c r="AG191" s="25"/>
      <c r="AH191" s="25"/>
      <c r="AI191" s="25"/>
      <c r="AJ191" s="25"/>
      <c r="AK191" s="16">
        <f t="shared" si="31"/>
        <v>15</v>
      </c>
      <c r="AL191" s="16">
        <f t="shared" si="32"/>
        <v>2</v>
      </c>
      <c r="AM191" s="16"/>
    </row>
    <row r="192" spans="1:39" ht="15" customHeight="1">
      <c r="A192" s="117" t="s">
        <v>240</v>
      </c>
      <c r="B192" s="107" t="s">
        <v>311</v>
      </c>
      <c r="C192" s="30"/>
      <c r="D192" s="5"/>
      <c r="E192" s="5">
        <v>4</v>
      </c>
      <c r="F192" s="16"/>
      <c r="G192" s="19"/>
      <c r="H192" s="19"/>
      <c r="I192" s="19"/>
      <c r="J192" s="19"/>
      <c r="K192" s="19"/>
      <c r="L192" s="44"/>
      <c r="M192" s="44"/>
      <c r="N192" s="44"/>
      <c r="O192" s="44"/>
      <c r="P192" s="44"/>
      <c r="Q192" s="20"/>
      <c r="R192" s="20"/>
      <c r="S192" s="20"/>
      <c r="T192" s="20"/>
      <c r="U192" s="20"/>
      <c r="V192" s="46">
        <v>30</v>
      </c>
      <c r="W192" s="46"/>
      <c r="X192" s="46"/>
      <c r="Y192" s="46"/>
      <c r="Z192" s="46">
        <v>1</v>
      </c>
      <c r="AA192" s="24"/>
      <c r="AB192" s="24"/>
      <c r="AC192" s="24"/>
      <c r="AD192" s="24"/>
      <c r="AE192" s="24"/>
      <c r="AF192" s="25"/>
      <c r="AG192" s="25"/>
      <c r="AH192" s="25"/>
      <c r="AI192" s="25"/>
      <c r="AJ192" s="25"/>
      <c r="AK192" s="16">
        <f t="shared" si="31"/>
        <v>30</v>
      </c>
      <c r="AL192" s="16">
        <f t="shared" si="32"/>
        <v>1</v>
      </c>
      <c r="AM192" s="16"/>
    </row>
    <row r="193" spans="1:39" s="14" customFormat="1" ht="15" customHeight="1">
      <c r="A193" s="117" t="s">
        <v>241</v>
      </c>
      <c r="B193" s="107" t="s">
        <v>318</v>
      </c>
      <c r="C193" s="26"/>
      <c r="D193" s="5"/>
      <c r="E193" s="5">
        <v>5</v>
      </c>
      <c r="F193" s="9"/>
      <c r="G193" s="10"/>
      <c r="H193" s="10"/>
      <c r="I193" s="10"/>
      <c r="J193" s="10"/>
      <c r="K193" s="10"/>
      <c r="L193" s="42"/>
      <c r="M193" s="42"/>
      <c r="N193" s="42"/>
      <c r="O193" s="42"/>
      <c r="P193" s="42"/>
      <c r="Q193" s="11"/>
      <c r="R193" s="11"/>
      <c r="S193" s="11"/>
      <c r="T193" s="11"/>
      <c r="U193" s="11"/>
      <c r="V193" s="45"/>
      <c r="W193" s="45"/>
      <c r="X193" s="45"/>
      <c r="Y193" s="45"/>
      <c r="Z193" s="45"/>
      <c r="AA193" s="12"/>
      <c r="AB193" s="12">
        <v>30</v>
      </c>
      <c r="AC193" s="12"/>
      <c r="AD193" s="12"/>
      <c r="AE193" s="12">
        <v>3</v>
      </c>
      <c r="AF193" s="13"/>
      <c r="AG193" s="13"/>
      <c r="AH193" s="13"/>
      <c r="AI193" s="13"/>
      <c r="AJ193" s="13"/>
      <c r="AK193" s="16">
        <f t="shared" si="31"/>
        <v>30</v>
      </c>
      <c r="AL193" s="16">
        <f t="shared" si="32"/>
        <v>3</v>
      </c>
      <c r="AM193" s="9"/>
    </row>
    <row r="194" spans="1:39" ht="15" customHeight="1">
      <c r="A194" s="115" t="s">
        <v>242</v>
      </c>
      <c r="B194" s="3" t="s">
        <v>140</v>
      </c>
      <c r="C194" s="30"/>
      <c r="D194" s="5"/>
      <c r="E194" s="5">
        <v>5</v>
      </c>
      <c r="F194" s="16"/>
      <c r="G194" s="19"/>
      <c r="H194" s="19"/>
      <c r="I194" s="19"/>
      <c r="J194" s="19"/>
      <c r="K194" s="19"/>
      <c r="L194" s="44"/>
      <c r="M194" s="44"/>
      <c r="N194" s="44"/>
      <c r="O194" s="44"/>
      <c r="P194" s="44"/>
      <c r="Q194" s="20"/>
      <c r="R194" s="20"/>
      <c r="S194" s="20"/>
      <c r="T194" s="20"/>
      <c r="U194" s="20"/>
      <c r="V194" s="46"/>
      <c r="W194" s="46"/>
      <c r="X194" s="46"/>
      <c r="Y194" s="46"/>
      <c r="Z194" s="46"/>
      <c r="AA194" s="24"/>
      <c r="AB194" s="24">
        <v>15</v>
      </c>
      <c r="AC194" s="24"/>
      <c r="AD194" s="24"/>
      <c r="AE194" s="24">
        <v>3</v>
      </c>
      <c r="AF194" s="25"/>
      <c r="AG194" s="25"/>
      <c r="AH194" s="25"/>
      <c r="AI194" s="25"/>
      <c r="AJ194" s="25"/>
      <c r="AK194" s="16">
        <f t="shared" si="31"/>
        <v>15</v>
      </c>
      <c r="AL194" s="16">
        <f t="shared" si="32"/>
        <v>3</v>
      </c>
      <c r="AM194" s="16"/>
    </row>
    <row r="195" spans="1:39" s="14" customFormat="1" ht="15" customHeight="1">
      <c r="A195" s="115" t="s">
        <v>243</v>
      </c>
      <c r="B195" s="3" t="s">
        <v>143</v>
      </c>
      <c r="C195" s="26"/>
      <c r="D195" s="5"/>
      <c r="E195" s="5">
        <v>5</v>
      </c>
      <c r="F195" s="9"/>
      <c r="G195" s="10"/>
      <c r="H195" s="10"/>
      <c r="I195" s="10"/>
      <c r="J195" s="10"/>
      <c r="K195" s="10"/>
      <c r="L195" s="42"/>
      <c r="M195" s="42"/>
      <c r="N195" s="42"/>
      <c r="O195" s="42"/>
      <c r="P195" s="42"/>
      <c r="Q195" s="11"/>
      <c r="R195" s="11"/>
      <c r="S195" s="11"/>
      <c r="T195" s="11"/>
      <c r="U195" s="11"/>
      <c r="V195" s="45"/>
      <c r="W195" s="45"/>
      <c r="X195" s="45"/>
      <c r="Y195" s="45"/>
      <c r="Z195" s="45"/>
      <c r="AA195" s="12">
        <v>30</v>
      </c>
      <c r="AB195" s="12"/>
      <c r="AC195" s="12"/>
      <c r="AD195" s="12"/>
      <c r="AE195" s="12">
        <v>2</v>
      </c>
      <c r="AF195" s="13"/>
      <c r="AG195" s="13"/>
      <c r="AH195" s="13"/>
      <c r="AI195" s="13"/>
      <c r="AJ195" s="13"/>
      <c r="AK195" s="9">
        <f t="shared" si="31"/>
        <v>30</v>
      </c>
      <c r="AL195" s="16">
        <f t="shared" si="32"/>
        <v>2</v>
      </c>
      <c r="AM195" s="9"/>
    </row>
    <row r="196" spans="1:39" ht="24" customHeight="1">
      <c r="A196" s="115" t="s">
        <v>244</v>
      </c>
      <c r="B196" s="3" t="s">
        <v>319</v>
      </c>
      <c r="C196" s="30"/>
      <c r="D196" s="5"/>
      <c r="E196" s="5">
        <v>6</v>
      </c>
      <c r="F196" s="16"/>
      <c r="G196" s="19"/>
      <c r="H196" s="19"/>
      <c r="I196" s="19"/>
      <c r="J196" s="19"/>
      <c r="K196" s="19"/>
      <c r="L196" s="44"/>
      <c r="M196" s="44"/>
      <c r="N196" s="44"/>
      <c r="O196" s="44"/>
      <c r="P196" s="44"/>
      <c r="Q196" s="20"/>
      <c r="R196" s="20"/>
      <c r="S196" s="20"/>
      <c r="T196" s="20"/>
      <c r="U196" s="20"/>
      <c r="V196" s="46"/>
      <c r="W196" s="46"/>
      <c r="X196" s="46"/>
      <c r="Y196" s="46"/>
      <c r="Z196" s="46"/>
      <c r="AA196" s="24"/>
      <c r="AB196" s="24"/>
      <c r="AC196" s="24"/>
      <c r="AD196" s="24"/>
      <c r="AE196" s="24"/>
      <c r="AF196" s="25">
        <v>30</v>
      </c>
      <c r="AG196" s="25"/>
      <c r="AH196" s="25"/>
      <c r="AI196" s="25"/>
      <c r="AJ196" s="25">
        <v>1</v>
      </c>
      <c r="AK196" s="16">
        <f t="shared" si="31"/>
        <v>30</v>
      </c>
      <c r="AL196" s="16">
        <f t="shared" si="32"/>
        <v>1</v>
      </c>
      <c r="AM196" s="16"/>
    </row>
    <row r="197" spans="1:39" ht="38.25" customHeight="1">
      <c r="A197" s="115" t="s">
        <v>245</v>
      </c>
      <c r="B197" s="3" t="s">
        <v>320</v>
      </c>
      <c r="C197" s="30"/>
      <c r="D197" s="5"/>
      <c r="E197" s="5"/>
      <c r="F197" s="16">
        <v>5</v>
      </c>
      <c r="G197" s="19"/>
      <c r="H197" s="19"/>
      <c r="I197" s="19"/>
      <c r="J197" s="19"/>
      <c r="K197" s="19"/>
      <c r="L197" s="44"/>
      <c r="M197" s="44"/>
      <c r="N197" s="44"/>
      <c r="O197" s="44"/>
      <c r="P197" s="44"/>
      <c r="Q197" s="20"/>
      <c r="R197" s="20"/>
      <c r="S197" s="20"/>
      <c r="T197" s="20"/>
      <c r="U197" s="20"/>
      <c r="V197" s="46"/>
      <c r="W197" s="46"/>
      <c r="X197" s="46"/>
      <c r="Y197" s="46"/>
      <c r="Z197" s="46"/>
      <c r="AA197" s="24"/>
      <c r="AB197" s="24"/>
      <c r="AC197" s="24"/>
      <c r="AD197" s="24"/>
      <c r="AE197" s="24">
        <v>3</v>
      </c>
      <c r="AF197" s="25"/>
      <c r="AG197" s="25"/>
      <c r="AH197" s="25"/>
      <c r="AI197" s="25"/>
      <c r="AJ197" s="25"/>
      <c r="AK197" s="16" t="s">
        <v>283</v>
      </c>
      <c r="AL197" s="16">
        <f t="shared" si="32"/>
        <v>3</v>
      </c>
      <c r="AM197" s="16"/>
    </row>
    <row r="198" spans="1:39" ht="15" customHeight="1">
      <c r="A198" s="115" t="s">
        <v>246</v>
      </c>
      <c r="B198" s="4" t="s">
        <v>113</v>
      </c>
      <c r="C198" s="30"/>
      <c r="D198" s="5">
        <v>6</v>
      </c>
      <c r="E198" s="5"/>
      <c r="F198" s="16"/>
      <c r="G198" s="19"/>
      <c r="H198" s="19"/>
      <c r="I198" s="19"/>
      <c r="J198" s="19"/>
      <c r="K198" s="19"/>
      <c r="L198" s="44"/>
      <c r="M198" s="44"/>
      <c r="N198" s="44"/>
      <c r="O198" s="44"/>
      <c r="P198" s="44"/>
      <c r="Q198" s="20"/>
      <c r="R198" s="20"/>
      <c r="S198" s="20"/>
      <c r="T198" s="20"/>
      <c r="U198" s="20"/>
      <c r="V198" s="46"/>
      <c r="W198" s="46"/>
      <c r="X198" s="46"/>
      <c r="Y198" s="46"/>
      <c r="Z198" s="46"/>
      <c r="AA198" s="24"/>
      <c r="AB198" s="24"/>
      <c r="AC198" s="24"/>
      <c r="AD198" s="24"/>
      <c r="AE198" s="24"/>
      <c r="AF198" s="25"/>
      <c r="AG198" s="25"/>
      <c r="AH198" s="25"/>
      <c r="AI198" s="25"/>
      <c r="AJ198" s="25">
        <v>1</v>
      </c>
      <c r="AK198" s="16">
        <f>G198+H198+I198+J198+L198+M198+O198+N198+Q198+R198+S198+T198+V198+W198+X198+Y198+AA198+AB198+AC198+AD198+AF198+AG198+AH198+AI198</f>
        <v>0</v>
      </c>
      <c r="AL198" s="16">
        <f t="shared" si="32"/>
        <v>1</v>
      </c>
      <c r="AM198" s="16"/>
    </row>
    <row r="199" spans="1:39" ht="15" customHeight="1">
      <c r="A199" s="124"/>
      <c r="B199" s="31" t="s">
        <v>20</v>
      </c>
      <c r="C199" s="5"/>
      <c r="D199" s="5"/>
      <c r="E199" s="5"/>
      <c r="F199" s="5"/>
      <c r="G199" s="18">
        <f aca="true" t="shared" si="33" ref="G199:AJ199">SUM(G184:G198)</f>
        <v>30</v>
      </c>
      <c r="H199" s="18">
        <f t="shared" si="33"/>
        <v>30</v>
      </c>
      <c r="I199" s="18">
        <f t="shared" si="33"/>
        <v>0</v>
      </c>
      <c r="J199" s="18">
        <f t="shared" si="33"/>
        <v>0</v>
      </c>
      <c r="K199" s="18">
        <f t="shared" si="33"/>
        <v>5</v>
      </c>
      <c r="L199" s="43">
        <f t="shared" si="33"/>
        <v>60</v>
      </c>
      <c r="M199" s="43">
        <f t="shared" si="33"/>
        <v>0</v>
      </c>
      <c r="N199" s="43">
        <f t="shared" si="33"/>
        <v>0</v>
      </c>
      <c r="O199" s="43">
        <f t="shared" si="33"/>
        <v>0</v>
      </c>
      <c r="P199" s="43">
        <f t="shared" si="33"/>
        <v>5</v>
      </c>
      <c r="Q199" s="6">
        <f t="shared" si="33"/>
        <v>30</v>
      </c>
      <c r="R199" s="6">
        <f t="shared" si="33"/>
        <v>45</v>
      </c>
      <c r="S199" s="6">
        <f t="shared" si="33"/>
        <v>0</v>
      </c>
      <c r="T199" s="6">
        <f t="shared" si="33"/>
        <v>0</v>
      </c>
      <c r="U199" s="6">
        <f t="shared" si="33"/>
        <v>4</v>
      </c>
      <c r="V199" s="47">
        <f t="shared" si="33"/>
        <v>30</v>
      </c>
      <c r="W199" s="47">
        <f t="shared" si="33"/>
        <v>30</v>
      </c>
      <c r="X199" s="47">
        <f t="shared" si="33"/>
        <v>0</v>
      </c>
      <c r="Y199" s="47">
        <f t="shared" si="33"/>
        <v>0</v>
      </c>
      <c r="Z199" s="47">
        <f t="shared" si="33"/>
        <v>5</v>
      </c>
      <c r="AA199" s="7">
        <f t="shared" si="33"/>
        <v>30</v>
      </c>
      <c r="AB199" s="7">
        <f t="shared" si="33"/>
        <v>45</v>
      </c>
      <c r="AC199" s="7">
        <f t="shared" si="33"/>
        <v>0</v>
      </c>
      <c r="AD199" s="7">
        <f t="shared" si="33"/>
        <v>0</v>
      </c>
      <c r="AE199" s="7">
        <f t="shared" si="33"/>
        <v>11</v>
      </c>
      <c r="AF199" s="8">
        <f t="shared" si="33"/>
        <v>30</v>
      </c>
      <c r="AG199" s="8">
        <f t="shared" si="33"/>
        <v>0</v>
      </c>
      <c r="AH199" s="8">
        <f t="shared" si="33"/>
        <v>0</v>
      </c>
      <c r="AI199" s="8">
        <f t="shared" si="33"/>
        <v>0</v>
      </c>
      <c r="AJ199" s="8">
        <f t="shared" si="33"/>
        <v>2</v>
      </c>
      <c r="AK199" s="5">
        <f>SUM(AK184:AK198)</f>
        <v>360</v>
      </c>
      <c r="AL199" s="5">
        <f>SUM(AL184:AL198)</f>
        <v>32</v>
      </c>
      <c r="AM199" s="30"/>
    </row>
    <row r="200" spans="1:39" ht="15" customHeight="1">
      <c r="A200" s="132"/>
      <c r="B200" s="92"/>
      <c r="C200" s="93"/>
      <c r="D200" s="94"/>
      <c r="E200" s="93"/>
      <c r="F200" s="93"/>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3"/>
      <c r="AL200" s="93"/>
      <c r="AM200" s="36"/>
    </row>
    <row r="201" spans="1:44" ht="45" customHeight="1">
      <c r="A201" s="180" t="s">
        <v>326</v>
      </c>
      <c r="B201" s="181"/>
      <c r="C201" s="5"/>
      <c r="D201" s="5"/>
      <c r="E201" s="5"/>
      <c r="F201" s="5"/>
      <c r="G201" s="18">
        <f aca="true" t="shared" si="34" ref="G201:AL201">G24+G48+G54+G67+G75+G80+G199</f>
        <v>150</v>
      </c>
      <c r="H201" s="18">
        <f t="shared" si="34"/>
        <v>30</v>
      </c>
      <c r="I201" s="18">
        <f t="shared" si="34"/>
        <v>240</v>
      </c>
      <c r="J201" s="18">
        <f t="shared" si="34"/>
        <v>0</v>
      </c>
      <c r="K201" s="18">
        <f t="shared" si="34"/>
        <v>30</v>
      </c>
      <c r="L201" s="43">
        <f t="shared" si="34"/>
        <v>90</v>
      </c>
      <c r="M201" s="43">
        <f t="shared" si="34"/>
        <v>30</v>
      </c>
      <c r="N201" s="43">
        <f t="shared" si="34"/>
        <v>150</v>
      </c>
      <c r="O201" s="43">
        <f t="shared" si="34"/>
        <v>0</v>
      </c>
      <c r="P201" s="43">
        <f t="shared" si="34"/>
        <v>30</v>
      </c>
      <c r="Q201" s="6">
        <f t="shared" si="34"/>
        <v>75</v>
      </c>
      <c r="R201" s="6">
        <f t="shared" si="34"/>
        <v>45</v>
      </c>
      <c r="S201" s="6">
        <f t="shared" si="34"/>
        <v>270</v>
      </c>
      <c r="T201" s="6">
        <f t="shared" si="34"/>
        <v>0</v>
      </c>
      <c r="U201" s="6">
        <f t="shared" si="34"/>
        <v>30</v>
      </c>
      <c r="V201" s="47">
        <f t="shared" si="34"/>
        <v>60</v>
      </c>
      <c r="W201" s="47">
        <f t="shared" si="34"/>
        <v>30</v>
      </c>
      <c r="X201" s="47">
        <f t="shared" si="34"/>
        <v>210</v>
      </c>
      <c r="Y201" s="47">
        <f t="shared" si="34"/>
        <v>0</v>
      </c>
      <c r="Z201" s="47">
        <f t="shared" si="34"/>
        <v>30</v>
      </c>
      <c r="AA201" s="7">
        <f t="shared" si="34"/>
        <v>75</v>
      </c>
      <c r="AB201" s="7">
        <f t="shared" si="34"/>
        <v>45</v>
      </c>
      <c r="AC201" s="7">
        <f t="shared" si="34"/>
        <v>105</v>
      </c>
      <c r="AD201" s="7">
        <f t="shared" si="34"/>
        <v>30</v>
      </c>
      <c r="AE201" s="7">
        <f t="shared" si="34"/>
        <v>30</v>
      </c>
      <c r="AF201" s="8">
        <f t="shared" si="34"/>
        <v>90</v>
      </c>
      <c r="AG201" s="8">
        <f t="shared" si="34"/>
        <v>0</v>
      </c>
      <c r="AH201" s="8">
        <f t="shared" si="34"/>
        <v>45</v>
      </c>
      <c r="AI201" s="8">
        <f t="shared" si="34"/>
        <v>30</v>
      </c>
      <c r="AJ201" s="8">
        <f t="shared" si="34"/>
        <v>30</v>
      </c>
      <c r="AK201" s="5">
        <f t="shared" si="34"/>
        <v>1800</v>
      </c>
      <c r="AL201" s="5">
        <f t="shared" si="34"/>
        <v>180</v>
      </c>
      <c r="AM201" s="5"/>
      <c r="AR201" s="51"/>
    </row>
    <row r="202" spans="39:40" ht="15" customHeight="1">
      <c r="AM202" s="93"/>
      <c r="AN202" s="91"/>
    </row>
    <row r="203" spans="1:39" ht="15" customHeight="1">
      <c r="A203" s="264" t="s">
        <v>276</v>
      </c>
      <c r="B203" s="265"/>
      <c r="C203" s="265"/>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6"/>
    </row>
    <row r="204" spans="1:39" ht="15" customHeight="1">
      <c r="A204" s="176" t="s">
        <v>247</v>
      </c>
      <c r="B204" s="174" t="s">
        <v>102</v>
      </c>
      <c r="C204" s="9"/>
      <c r="D204" s="5"/>
      <c r="E204" s="5"/>
      <c r="F204" s="9">
        <v>1.2</v>
      </c>
      <c r="G204" s="10">
        <v>15</v>
      </c>
      <c r="H204" s="10"/>
      <c r="I204" s="10"/>
      <c r="J204" s="10"/>
      <c r="K204" s="10">
        <v>1</v>
      </c>
      <c r="L204" s="42">
        <v>15</v>
      </c>
      <c r="M204" s="42"/>
      <c r="N204" s="42"/>
      <c r="O204" s="42"/>
      <c r="P204" s="42">
        <v>1</v>
      </c>
      <c r="Q204" s="11"/>
      <c r="R204" s="11"/>
      <c r="S204" s="11"/>
      <c r="T204" s="11"/>
      <c r="U204" s="11"/>
      <c r="V204" s="45"/>
      <c r="W204" s="45"/>
      <c r="X204" s="45"/>
      <c r="Y204" s="45"/>
      <c r="Z204" s="45"/>
      <c r="AA204" s="12"/>
      <c r="AB204" s="12"/>
      <c r="AC204" s="12"/>
      <c r="AD204" s="12"/>
      <c r="AE204" s="12"/>
      <c r="AF204" s="13"/>
      <c r="AG204" s="13"/>
      <c r="AH204" s="13"/>
      <c r="AI204" s="13"/>
      <c r="AJ204" s="13"/>
      <c r="AK204" s="9">
        <f aca="true" t="shared" si="35" ref="AK204:AK215">G204+H204+I204+J204+L204+M204+O204+N204+Q204+R204+S204+T204+V204+W204+X204+Y204+AA204+AB204+AC204+AD204+AF204+AG204+AH204+AI204</f>
        <v>30</v>
      </c>
      <c r="AL204" s="9">
        <f aca="true" t="shared" si="36" ref="AL204:AL216">K204+P204+U204+Z204+AE204+AJ204</f>
        <v>2</v>
      </c>
      <c r="AM204" s="9"/>
    </row>
    <row r="205" spans="1:39" ht="15" customHeight="1">
      <c r="A205" s="177"/>
      <c r="B205" s="175"/>
      <c r="C205" s="9"/>
      <c r="D205" s="5"/>
      <c r="E205" s="5">
        <v>1.2</v>
      </c>
      <c r="F205" s="9"/>
      <c r="G205" s="10"/>
      <c r="H205" s="10">
        <v>15</v>
      </c>
      <c r="I205" s="10"/>
      <c r="J205" s="10"/>
      <c r="K205" s="10">
        <v>2</v>
      </c>
      <c r="L205" s="42"/>
      <c r="M205" s="42">
        <v>15</v>
      </c>
      <c r="N205" s="42"/>
      <c r="O205" s="42"/>
      <c r="P205" s="42">
        <v>2</v>
      </c>
      <c r="Q205" s="11"/>
      <c r="R205" s="11"/>
      <c r="S205" s="11"/>
      <c r="T205" s="11"/>
      <c r="U205" s="11"/>
      <c r="V205" s="45"/>
      <c r="W205" s="45"/>
      <c r="X205" s="45"/>
      <c r="Y205" s="45"/>
      <c r="Z205" s="45"/>
      <c r="AA205" s="12"/>
      <c r="AB205" s="12"/>
      <c r="AC205" s="12"/>
      <c r="AD205" s="12"/>
      <c r="AE205" s="12"/>
      <c r="AF205" s="13"/>
      <c r="AG205" s="13"/>
      <c r="AH205" s="13"/>
      <c r="AI205" s="13"/>
      <c r="AJ205" s="13"/>
      <c r="AK205" s="9">
        <f t="shared" si="35"/>
        <v>30</v>
      </c>
      <c r="AL205" s="9">
        <f t="shared" si="36"/>
        <v>4</v>
      </c>
      <c r="AM205" s="9"/>
    </row>
    <row r="206" spans="1:39" s="14" customFormat="1" ht="15" customHeight="1">
      <c r="A206" s="176" t="s">
        <v>248</v>
      </c>
      <c r="B206" s="174" t="s">
        <v>100</v>
      </c>
      <c r="C206" s="9"/>
      <c r="D206" s="5"/>
      <c r="E206" s="5"/>
      <c r="F206" s="9">
        <v>1</v>
      </c>
      <c r="G206" s="10">
        <v>15</v>
      </c>
      <c r="H206" s="10"/>
      <c r="I206" s="10"/>
      <c r="J206" s="10"/>
      <c r="K206" s="10">
        <v>1</v>
      </c>
      <c r="L206" s="42"/>
      <c r="M206" s="42"/>
      <c r="N206" s="42"/>
      <c r="O206" s="42"/>
      <c r="P206" s="42"/>
      <c r="Q206" s="11"/>
      <c r="R206" s="11"/>
      <c r="S206" s="11"/>
      <c r="T206" s="11"/>
      <c r="U206" s="11"/>
      <c r="V206" s="45"/>
      <c r="W206" s="45"/>
      <c r="X206" s="45"/>
      <c r="Y206" s="45"/>
      <c r="Z206" s="45"/>
      <c r="AA206" s="12"/>
      <c r="AB206" s="12"/>
      <c r="AC206" s="12"/>
      <c r="AD206" s="12"/>
      <c r="AE206" s="12"/>
      <c r="AF206" s="13"/>
      <c r="AG206" s="13"/>
      <c r="AH206" s="13"/>
      <c r="AI206" s="13"/>
      <c r="AJ206" s="13"/>
      <c r="AK206" s="9">
        <f t="shared" si="35"/>
        <v>15</v>
      </c>
      <c r="AL206" s="9">
        <f t="shared" si="36"/>
        <v>1</v>
      </c>
      <c r="AM206" s="9"/>
    </row>
    <row r="207" spans="1:39" s="14" customFormat="1" ht="15" customHeight="1">
      <c r="A207" s="177"/>
      <c r="B207" s="175"/>
      <c r="C207" s="9"/>
      <c r="D207" s="5"/>
      <c r="E207" s="5">
        <v>1</v>
      </c>
      <c r="F207" s="9"/>
      <c r="G207" s="10"/>
      <c r="H207" s="10">
        <v>15</v>
      </c>
      <c r="I207" s="10"/>
      <c r="J207" s="10"/>
      <c r="K207" s="10">
        <v>1</v>
      </c>
      <c r="L207" s="42"/>
      <c r="M207" s="42"/>
      <c r="N207" s="42"/>
      <c r="O207" s="42"/>
      <c r="P207" s="42"/>
      <c r="Q207" s="11"/>
      <c r="R207" s="11"/>
      <c r="S207" s="11"/>
      <c r="T207" s="11"/>
      <c r="U207" s="11"/>
      <c r="V207" s="45"/>
      <c r="W207" s="45"/>
      <c r="X207" s="45"/>
      <c r="Y207" s="45"/>
      <c r="Z207" s="45"/>
      <c r="AA207" s="12"/>
      <c r="AB207" s="12"/>
      <c r="AC207" s="12"/>
      <c r="AD207" s="12"/>
      <c r="AE207" s="12"/>
      <c r="AF207" s="13"/>
      <c r="AG207" s="13"/>
      <c r="AH207" s="13"/>
      <c r="AI207" s="13"/>
      <c r="AJ207" s="13"/>
      <c r="AK207" s="9">
        <f t="shared" si="35"/>
        <v>15</v>
      </c>
      <c r="AL207" s="9">
        <f t="shared" si="36"/>
        <v>1</v>
      </c>
      <c r="AM207" s="9"/>
    </row>
    <row r="208" spans="1:39" ht="15" customHeight="1">
      <c r="A208" s="121" t="s">
        <v>249</v>
      </c>
      <c r="B208" s="1" t="s">
        <v>298</v>
      </c>
      <c r="C208" s="9"/>
      <c r="D208" s="5"/>
      <c r="E208" s="5">
        <v>2.5</v>
      </c>
      <c r="F208" s="9"/>
      <c r="G208" s="10"/>
      <c r="H208" s="10"/>
      <c r="I208" s="10"/>
      <c r="J208" s="10"/>
      <c r="K208" s="10"/>
      <c r="L208" s="42"/>
      <c r="M208" s="42">
        <v>30</v>
      </c>
      <c r="N208" s="42"/>
      <c r="O208" s="42"/>
      <c r="P208" s="42">
        <v>2</v>
      </c>
      <c r="Q208" s="11"/>
      <c r="R208" s="11"/>
      <c r="S208" s="11"/>
      <c r="T208" s="11"/>
      <c r="U208" s="11"/>
      <c r="V208" s="45"/>
      <c r="W208" s="45"/>
      <c r="X208" s="45"/>
      <c r="Y208" s="45"/>
      <c r="Z208" s="45"/>
      <c r="AA208" s="12"/>
      <c r="AB208" s="12">
        <v>30</v>
      </c>
      <c r="AC208" s="12"/>
      <c r="AD208" s="12"/>
      <c r="AE208" s="12">
        <v>2</v>
      </c>
      <c r="AF208" s="13"/>
      <c r="AG208" s="13"/>
      <c r="AH208" s="13"/>
      <c r="AI208" s="13"/>
      <c r="AJ208" s="13"/>
      <c r="AK208" s="9">
        <f t="shared" si="35"/>
        <v>60</v>
      </c>
      <c r="AL208" s="9">
        <f t="shared" si="36"/>
        <v>4</v>
      </c>
      <c r="AM208" s="9"/>
    </row>
    <row r="209" spans="1:39" ht="15" customHeight="1">
      <c r="A209" s="176" t="s">
        <v>250</v>
      </c>
      <c r="B209" s="174" t="s">
        <v>172</v>
      </c>
      <c r="C209" s="9"/>
      <c r="D209" s="5"/>
      <c r="E209" s="5"/>
      <c r="F209" s="9">
        <v>3.4</v>
      </c>
      <c r="G209" s="10"/>
      <c r="H209" s="10"/>
      <c r="I209" s="10"/>
      <c r="J209" s="10"/>
      <c r="K209" s="10"/>
      <c r="L209" s="42"/>
      <c r="M209" s="42"/>
      <c r="N209" s="42"/>
      <c r="O209" s="42"/>
      <c r="P209" s="42"/>
      <c r="Q209" s="11">
        <v>15</v>
      </c>
      <c r="R209" s="11"/>
      <c r="S209" s="11"/>
      <c r="T209" s="11"/>
      <c r="U209" s="11">
        <v>1</v>
      </c>
      <c r="V209" s="45">
        <v>15</v>
      </c>
      <c r="W209" s="45"/>
      <c r="X209" s="45"/>
      <c r="Y209" s="45"/>
      <c r="Z209" s="45">
        <v>1</v>
      </c>
      <c r="AA209" s="12"/>
      <c r="AB209" s="12"/>
      <c r="AC209" s="12"/>
      <c r="AD209" s="12"/>
      <c r="AE209" s="12"/>
      <c r="AF209" s="13"/>
      <c r="AG209" s="13"/>
      <c r="AH209" s="13"/>
      <c r="AI209" s="13"/>
      <c r="AJ209" s="13"/>
      <c r="AK209" s="9">
        <f t="shared" si="35"/>
        <v>30</v>
      </c>
      <c r="AL209" s="9">
        <f t="shared" si="36"/>
        <v>2</v>
      </c>
      <c r="AM209" s="9"/>
    </row>
    <row r="210" spans="1:39" ht="15" customHeight="1">
      <c r="A210" s="177"/>
      <c r="B210" s="175"/>
      <c r="C210" s="9"/>
      <c r="D210" s="5"/>
      <c r="E210" s="5">
        <v>3.4</v>
      </c>
      <c r="F210" s="9"/>
      <c r="G210" s="10"/>
      <c r="H210" s="10"/>
      <c r="I210" s="10"/>
      <c r="J210" s="10"/>
      <c r="K210" s="10"/>
      <c r="L210" s="42"/>
      <c r="M210" s="42"/>
      <c r="N210" s="42"/>
      <c r="O210" s="42"/>
      <c r="P210" s="42"/>
      <c r="Q210" s="11"/>
      <c r="R210" s="11">
        <v>20</v>
      </c>
      <c r="S210" s="11"/>
      <c r="T210" s="11"/>
      <c r="U210" s="11">
        <v>2</v>
      </c>
      <c r="V210" s="45"/>
      <c r="W210" s="45">
        <v>15</v>
      </c>
      <c r="X210" s="45"/>
      <c r="Y210" s="45"/>
      <c r="Z210" s="45">
        <v>1</v>
      </c>
      <c r="AA210" s="12"/>
      <c r="AB210" s="12"/>
      <c r="AC210" s="12"/>
      <c r="AD210" s="12"/>
      <c r="AE210" s="12"/>
      <c r="AF210" s="13"/>
      <c r="AG210" s="13"/>
      <c r="AH210" s="13"/>
      <c r="AI210" s="13"/>
      <c r="AJ210" s="13"/>
      <c r="AK210" s="9">
        <f t="shared" si="35"/>
        <v>35</v>
      </c>
      <c r="AL210" s="9">
        <f t="shared" si="36"/>
        <v>3</v>
      </c>
      <c r="AM210" s="9"/>
    </row>
    <row r="211" spans="1:39" ht="24" customHeight="1">
      <c r="A211" s="121" t="s">
        <v>251</v>
      </c>
      <c r="B211" s="1" t="s">
        <v>171</v>
      </c>
      <c r="C211" s="9"/>
      <c r="D211" s="5"/>
      <c r="E211" s="5" t="s">
        <v>63</v>
      </c>
      <c r="F211" s="9"/>
      <c r="G211" s="10"/>
      <c r="H211" s="10"/>
      <c r="I211" s="10"/>
      <c r="J211" s="10"/>
      <c r="K211" s="10"/>
      <c r="L211" s="42"/>
      <c r="M211" s="42"/>
      <c r="N211" s="42"/>
      <c r="O211" s="42"/>
      <c r="P211" s="42"/>
      <c r="Q211" s="11">
        <v>15</v>
      </c>
      <c r="R211" s="11"/>
      <c r="S211" s="11"/>
      <c r="T211" s="11"/>
      <c r="U211" s="11">
        <v>1</v>
      </c>
      <c r="V211" s="45">
        <v>15</v>
      </c>
      <c r="W211" s="45"/>
      <c r="X211" s="45"/>
      <c r="Y211" s="45"/>
      <c r="Z211" s="45">
        <v>1</v>
      </c>
      <c r="AA211" s="12">
        <v>30</v>
      </c>
      <c r="AB211" s="12"/>
      <c r="AC211" s="12"/>
      <c r="AD211" s="12"/>
      <c r="AE211" s="12">
        <v>2</v>
      </c>
      <c r="AF211" s="13"/>
      <c r="AG211" s="13"/>
      <c r="AH211" s="13"/>
      <c r="AI211" s="13"/>
      <c r="AJ211" s="13"/>
      <c r="AK211" s="9">
        <f t="shared" si="35"/>
        <v>60</v>
      </c>
      <c r="AL211" s="9">
        <f t="shared" si="36"/>
        <v>4</v>
      </c>
      <c r="AM211" s="9"/>
    </row>
    <row r="212" spans="1:39" ht="15" customHeight="1">
      <c r="A212" s="176" t="s">
        <v>252</v>
      </c>
      <c r="B212" s="174" t="s">
        <v>105</v>
      </c>
      <c r="C212" s="9"/>
      <c r="D212" s="5"/>
      <c r="E212" s="5"/>
      <c r="F212" s="9">
        <v>5</v>
      </c>
      <c r="G212" s="10"/>
      <c r="H212" s="10"/>
      <c r="I212" s="10"/>
      <c r="J212" s="10"/>
      <c r="K212" s="10"/>
      <c r="L212" s="42"/>
      <c r="M212" s="42"/>
      <c r="N212" s="42"/>
      <c r="O212" s="42"/>
      <c r="P212" s="42"/>
      <c r="Q212" s="11"/>
      <c r="R212" s="11"/>
      <c r="S212" s="11"/>
      <c r="T212" s="11"/>
      <c r="U212" s="11"/>
      <c r="V212" s="45"/>
      <c r="W212" s="45">
        <v>30</v>
      </c>
      <c r="X212" s="45"/>
      <c r="Y212" s="45"/>
      <c r="Z212" s="45">
        <v>2</v>
      </c>
      <c r="AA212" s="12">
        <v>10</v>
      </c>
      <c r="AB212" s="12"/>
      <c r="AC212" s="12"/>
      <c r="AD212" s="12"/>
      <c r="AE212" s="12">
        <v>1</v>
      </c>
      <c r="AF212" s="13"/>
      <c r="AG212" s="13"/>
      <c r="AH212" s="13"/>
      <c r="AI212" s="13"/>
      <c r="AJ212" s="13"/>
      <c r="AK212" s="9">
        <f t="shared" si="35"/>
        <v>40</v>
      </c>
      <c r="AL212" s="9">
        <f t="shared" si="36"/>
        <v>3</v>
      </c>
      <c r="AM212" s="9"/>
    </row>
    <row r="213" spans="1:39" ht="15" customHeight="1">
      <c r="A213" s="177"/>
      <c r="B213" s="175"/>
      <c r="C213" s="9"/>
      <c r="D213" s="5"/>
      <c r="E213" s="5">
        <v>4.5</v>
      </c>
      <c r="F213" s="9"/>
      <c r="G213" s="10"/>
      <c r="H213" s="10"/>
      <c r="I213" s="10"/>
      <c r="J213" s="10"/>
      <c r="K213" s="10"/>
      <c r="L213" s="42"/>
      <c r="M213" s="42"/>
      <c r="N213" s="42"/>
      <c r="O213" s="42"/>
      <c r="P213" s="42"/>
      <c r="Q213" s="11"/>
      <c r="R213" s="11"/>
      <c r="S213" s="11"/>
      <c r="T213" s="11"/>
      <c r="U213" s="11"/>
      <c r="V213" s="45"/>
      <c r="W213" s="45"/>
      <c r="X213" s="45"/>
      <c r="Y213" s="45"/>
      <c r="Z213" s="45"/>
      <c r="AA213" s="12"/>
      <c r="AB213" s="12">
        <v>15</v>
      </c>
      <c r="AC213" s="12"/>
      <c r="AD213" s="12"/>
      <c r="AE213" s="12">
        <v>2</v>
      </c>
      <c r="AF213" s="13"/>
      <c r="AG213" s="13"/>
      <c r="AH213" s="13"/>
      <c r="AI213" s="13"/>
      <c r="AJ213" s="13"/>
      <c r="AK213" s="9">
        <f t="shared" si="35"/>
        <v>15</v>
      </c>
      <c r="AL213" s="9">
        <f t="shared" si="36"/>
        <v>2</v>
      </c>
      <c r="AM213" s="9"/>
    </row>
    <row r="214" spans="1:39" s="14" customFormat="1" ht="15" customHeight="1">
      <c r="A214" s="121" t="s">
        <v>253</v>
      </c>
      <c r="B214" s="1" t="s">
        <v>98</v>
      </c>
      <c r="C214" s="9"/>
      <c r="D214" s="5"/>
      <c r="E214" s="5">
        <v>5.6</v>
      </c>
      <c r="F214" s="9"/>
      <c r="G214" s="10"/>
      <c r="H214" s="10"/>
      <c r="I214" s="10"/>
      <c r="J214" s="10"/>
      <c r="K214" s="10"/>
      <c r="L214" s="42"/>
      <c r="M214" s="42"/>
      <c r="N214" s="42"/>
      <c r="O214" s="42"/>
      <c r="P214" s="42"/>
      <c r="Q214" s="11"/>
      <c r="R214" s="11"/>
      <c r="S214" s="11"/>
      <c r="T214" s="11"/>
      <c r="U214" s="11"/>
      <c r="V214" s="45"/>
      <c r="W214" s="45"/>
      <c r="X214" s="45"/>
      <c r="Y214" s="45"/>
      <c r="Z214" s="45"/>
      <c r="AA214" s="12">
        <v>15</v>
      </c>
      <c r="AB214" s="12"/>
      <c r="AC214" s="12"/>
      <c r="AD214" s="12"/>
      <c r="AE214" s="12">
        <v>1</v>
      </c>
      <c r="AF214" s="13">
        <v>15</v>
      </c>
      <c r="AG214" s="13"/>
      <c r="AH214" s="13"/>
      <c r="AI214" s="13"/>
      <c r="AJ214" s="13">
        <v>1</v>
      </c>
      <c r="AK214" s="9">
        <f t="shared" si="35"/>
        <v>30</v>
      </c>
      <c r="AL214" s="9">
        <f t="shared" si="36"/>
        <v>2</v>
      </c>
      <c r="AM214" s="9"/>
    </row>
    <row r="215" spans="1:39" ht="15" customHeight="1">
      <c r="A215" s="121" t="s">
        <v>254</v>
      </c>
      <c r="B215" s="32" t="s">
        <v>284</v>
      </c>
      <c r="C215" s="9"/>
      <c r="D215" s="5"/>
      <c r="E215" s="5"/>
      <c r="F215" s="9">
        <v>5</v>
      </c>
      <c r="G215" s="10"/>
      <c r="H215" s="10"/>
      <c r="I215" s="10"/>
      <c r="J215" s="10"/>
      <c r="K215" s="10"/>
      <c r="L215" s="42"/>
      <c r="M215" s="42"/>
      <c r="N215" s="42"/>
      <c r="O215" s="42"/>
      <c r="P215" s="42"/>
      <c r="Q215" s="11"/>
      <c r="R215" s="11"/>
      <c r="S215" s="11"/>
      <c r="T215" s="11"/>
      <c r="U215" s="11"/>
      <c r="V215" s="45"/>
      <c r="W215" s="45"/>
      <c r="X215" s="45"/>
      <c r="Y215" s="45"/>
      <c r="Z215" s="45"/>
      <c r="AA215" s="12"/>
      <c r="AB215" s="12"/>
      <c r="AC215" s="12"/>
      <c r="AD215" s="12"/>
      <c r="AE215" s="12">
        <v>3</v>
      </c>
      <c r="AF215" s="13"/>
      <c r="AG215" s="13"/>
      <c r="AH215" s="13"/>
      <c r="AI215" s="13"/>
      <c r="AJ215" s="13"/>
      <c r="AK215" s="9">
        <f t="shared" si="35"/>
        <v>0</v>
      </c>
      <c r="AL215" s="9">
        <f t="shared" si="36"/>
        <v>3</v>
      </c>
      <c r="AM215" s="26"/>
    </row>
    <row r="216" spans="1:39" ht="15" customHeight="1">
      <c r="A216" s="121" t="s">
        <v>257</v>
      </c>
      <c r="B216" s="4" t="s">
        <v>145</v>
      </c>
      <c r="C216" s="16"/>
      <c r="D216" s="5">
        <v>6</v>
      </c>
      <c r="E216" s="5"/>
      <c r="F216" s="16"/>
      <c r="G216" s="10"/>
      <c r="H216" s="10"/>
      <c r="I216" s="10"/>
      <c r="J216" s="10"/>
      <c r="K216" s="10"/>
      <c r="L216" s="42"/>
      <c r="M216" s="42"/>
      <c r="N216" s="42"/>
      <c r="O216" s="42"/>
      <c r="P216" s="42"/>
      <c r="Q216" s="11"/>
      <c r="R216" s="11"/>
      <c r="S216" s="11"/>
      <c r="T216" s="11"/>
      <c r="U216" s="11"/>
      <c r="V216" s="45"/>
      <c r="W216" s="45"/>
      <c r="X216" s="45"/>
      <c r="Y216" s="45"/>
      <c r="Z216" s="45"/>
      <c r="AA216" s="12"/>
      <c r="AB216" s="12"/>
      <c r="AC216" s="12"/>
      <c r="AD216" s="12"/>
      <c r="AE216" s="12"/>
      <c r="AF216" s="13"/>
      <c r="AG216" s="13"/>
      <c r="AH216" s="13"/>
      <c r="AI216" s="13"/>
      <c r="AJ216" s="13">
        <v>1</v>
      </c>
      <c r="AK216" s="16" t="s">
        <v>283</v>
      </c>
      <c r="AL216" s="16">
        <f t="shared" si="36"/>
        <v>1</v>
      </c>
      <c r="AM216" s="16"/>
    </row>
    <row r="217" spans="1:39" ht="15" customHeight="1">
      <c r="A217" s="189" t="s">
        <v>20</v>
      </c>
      <c r="B217" s="190"/>
      <c r="C217" s="5"/>
      <c r="D217" s="5"/>
      <c r="E217" s="5"/>
      <c r="F217" s="5"/>
      <c r="G217" s="18">
        <f aca="true" t="shared" si="37" ref="G217:AL217">SUM(G204:G216)</f>
        <v>30</v>
      </c>
      <c r="H217" s="18">
        <f t="shared" si="37"/>
        <v>30</v>
      </c>
      <c r="I217" s="18">
        <f t="shared" si="37"/>
        <v>0</v>
      </c>
      <c r="J217" s="18">
        <f t="shared" si="37"/>
        <v>0</v>
      </c>
      <c r="K217" s="18">
        <f t="shared" si="37"/>
        <v>5</v>
      </c>
      <c r="L217" s="43">
        <f t="shared" si="37"/>
        <v>15</v>
      </c>
      <c r="M217" s="43">
        <f t="shared" si="37"/>
        <v>45</v>
      </c>
      <c r="N217" s="43">
        <f t="shared" si="37"/>
        <v>0</v>
      </c>
      <c r="O217" s="43">
        <f t="shared" si="37"/>
        <v>0</v>
      </c>
      <c r="P217" s="43">
        <f t="shared" si="37"/>
        <v>5</v>
      </c>
      <c r="Q217" s="6">
        <f t="shared" si="37"/>
        <v>30</v>
      </c>
      <c r="R217" s="6">
        <f t="shared" si="37"/>
        <v>20</v>
      </c>
      <c r="S217" s="6">
        <f t="shared" si="37"/>
        <v>0</v>
      </c>
      <c r="T217" s="6">
        <f t="shared" si="37"/>
        <v>0</v>
      </c>
      <c r="U217" s="6">
        <f t="shared" si="37"/>
        <v>4</v>
      </c>
      <c r="V217" s="47">
        <f t="shared" si="37"/>
        <v>30</v>
      </c>
      <c r="W217" s="47">
        <f t="shared" si="37"/>
        <v>45</v>
      </c>
      <c r="X217" s="47">
        <f t="shared" si="37"/>
        <v>0</v>
      </c>
      <c r="Y217" s="47">
        <f t="shared" si="37"/>
        <v>0</v>
      </c>
      <c r="Z217" s="47">
        <f t="shared" si="37"/>
        <v>5</v>
      </c>
      <c r="AA217" s="7">
        <f t="shared" si="37"/>
        <v>55</v>
      </c>
      <c r="AB217" s="7">
        <f t="shared" si="37"/>
        <v>45</v>
      </c>
      <c r="AC217" s="7">
        <f t="shared" si="37"/>
        <v>0</v>
      </c>
      <c r="AD217" s="7">
        <f t="shared" si="37"/>
        <v>0</v>
      </c>
      <c r="AE217" s="7">
        <f t="shared" si="37"/>
        <v>11</v>
      </c>
      <c r="AF217" s="8">
        <f t="shared" si="37"/>
        <v>15</v>
      </c>
      <c r="AG217" s="8">
        <f t="shared" si="37"/>
        <v>0</v>
      </c>
      <c r="AH217" s="8">
        <f t="shared" si="37"/>
        <v>0</v>
      </c>
      <c r="AI217" s="8">
        <f t="shared" si="37"/>
        <v>0</v>
      </c>
      <c r="AJ217" s="8">
        <f t="shared" si="37"/>
        <v>2</v>
      </c>
      <c r="AK217" s="5">
        <f t="shared" si="37"/>
        <v>360</v>
      </c>
      <c r="AL217" s="5">
        <f t="shared" si="37"/>
        <v>32</v>
      </c>
      <c r="AM217" s="5"/>
    </row>
    <row r="218" ht="15" customHeight="1">
      <c r="AM218" s="36"/>
    </row>
    <row r="219" spans="1:44" ht="35.25" customHeight="1">
      <c r="A219" s="180" t="s">
        <v>255</v>
      </c>
      <c r="B219" s="181"/>
      <c r="C219" s="5"/>
      <c r="D219" s="5"/>
      <c r="E219" s="5"/>
      <c r="F219" s="5"/>
      <c r="G219" s="18">
        <f aca="true" t="shared" si="38" ref="G219:AL219">G24+G48+G54+G67+G75+G80+G217</f>
        <v>150</v>
      </c>
      <c r="H219" s="18">
        <f t="shared" si="38"/>
        <v>30</v>
      </c>
      <c r="I219" s="18">
        <f t="shared" si="38"/>
        <v>240</v>
      </c>
      <c r="J219" s="18">
        <f t="shared" si="38"/>
        <v>0</v>
      </c>
      <c r="K219" s="18">
        <f t="shared" si="38"/>
        <v>30</v>
      </c>
      <c r="L219" s="43">
        <f t="shared" si="38"/>
        <v>45</v>
      </c>
      <c r="M219" s="43">
        <f t="shared" si="38"/>
        <v>75</v>
      </c>
      <c r="N219" s="43">
        <f t="shared" si="38"/>
        <v>150</v>
      </c>
      <c r="O219" s="43">
        <f t="shared" si="38"/>
        <v>0</v>
      </c>
      <c r="P219" s="43">
        <f t="shared" si="38"/>
        <v>30</v>
      </c>
      <c r="Q219" s="6">
        <f t="shared" si="38"/>
        <v>75</v>
      </c>
      <c r="R219" s="6">
        <f t="shared" si="38"/>
        <v>20</v>
      </c>
      <c r="S219" s="6">
        <f t="shared" si="38"/>
        <v>270</v>
      </c>
      <c r="T219" s="6">
        <f t="shared" si="38"/>
        <v>0</v>
      </c>
      <c r="U219" s="6">
        <f t="shared" si="38"/>
        <v>30</v>
      </c>
      <c r="V219" s="47">
        <f t="shared" si="38"/>
        <v>60</v>
      </c>
      <c r="W219" s="47">
        <f t="shared" si="38"/>
        <v>45</v>
      </c>
      <c r="X219" s="47">
        <f t="shared" si="38"/>
        <v>210</v>
      </c>
      <c r="Y219" s="47">
        <f t="shared" si="38"/>
        <v>0</v>
      </c>
      <c r="Z219" s="47">
        <f t="shared" si="38"/>
        <v>30</v>
      </c>
      <c r="AA219" s="7">
        <f t="shared" si="38"/>
        <v>100</v>
      </c>
      <c r="AB219" s="7">
        <f t="shared" si="38"/>
        <v>45</v>
      </c>
      <c r="AC219" s="7">
        <f t="shared" si="38"/>
        <v>105</v>
      </c>
      <c r="AD219" s="7">
        <f t="shared" si="38"/>
        <v>30</v>
      </c>
      <c r="AE219" s="7">
        <f t="shared" si="38"/>
        <v>30</v>
      </c>
      <c r="AF219" s="8">
        <f t="shared" si="38"/>
        <v>75</v>
      </c>
      <c r="AG219" s="8">
        <f t="shared" si="38"/>
        <v>0</v>
      </c>
      <c r="AH219" s="8">
        <f t="shared" si="38"/>
        <v>45</v>
      </c>
      <c r="AI219" s="8">
        <f t="shared" si="38"/>
        <v>30</v>
      </c>
      <c r="AJ219" s="8">
        <f t="shared" si="38"/>
        <v>30</v>
      </c>
      <c r="AK219" s="5">
        <f t="shared" si="38"/>
        <v>1800</v>
      </c>
      <c r="AL219" s="5">
        <f t="shared" si="38"/>
        <v>180</v>
      </c>
      <c r="AM219" s="5"/>
      <c r="AR219" s="51"/>
    </row>
    <row r="220" spans="39:40" ht="15" customHeight="1">
      <c r="AM220" s="93"/>
      <c r="AN220" s="91"/>
    </row>
    <row r="221" spans="39:40" ht="15" customHeight="1">
      <c r="AM221" s="93"/>
      <c r="AN221" s="91"/>
    </row>
    <row r="222" spans="1:39" ht="14.25" customHeight="1">
      <c r="A222" s="186" t="s">
        <v>273</v>
      </c>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8"/>
    </row>
    <row r="223" spans="1:39" ht="16.5" customHeight="1">
      <c r="A223" s="186" t="s">
        <v>201</v>
      </c>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8"/>
    </row>
    <row r="224" spans="1:39" s="14" customFormat="1" ht="24" customHeight="1">
      <c r="A224" s="133" t="s">
        <v>258</v>
      </c>
      <c r="B224" s="1" t="s">
        <v>109</v>
      </c>
      <c r="C224" s="9"/>
      <c r="D224" s="5"/>
      <c r="E224" s="23" t="s">
        <v>266</v>
      </c>
      <c r="F224" s="9"/>
      <c r="G224" s="10"/>
      <c r="H224" s="10"/>
      <c r="I224" s="10">
        <v>30</v>
      </c>
      <c r="J224" s="10"/>
      <c r="K224" s="10">
        <v>2</v>
      </c>
      <c r="L224" s="42"/>
      <c r="M224" s="42"/>
      <c r="N224" s="42">
        <v>30</v>
      </c>
      <c r="O224" s="42"/>
      <c r="P224" s="42">
        <v>2</v>
      </c>
      <c r="Q224" s="11"/>
      <c r="R224" s="11"/>
      <c r="S224" s="11">
        <v>30</v>
      </c>
      <c r="T224" s="11"/>
      <c r="U224" s="11">
        <v>1</v>
      </c>
      <c r="V224" s="45"/>
      <c r="W224" s="45"/>
      <c r="X224" s="45">
        <v>30</v>
      </c>
      <c r="Y224" s="45"/>
      <c r="Z224" s="45">
        <v>1</v>
      </c>
      <c r="AA224" s="12"/>
      <c r="AB224" s="12"/>
      <c r="AC224" s="12">
        <v>30</v>
      </c>
      <c r="AD224" s="12"/>
      <c r="AE224" s="12">
        <v>2</v>
      </c>
      <c r="AF224" s="13"/>
      <c r="AG224" s="13"/>
      <c r="AH224" s="13"/>
      <c r="AI224" s="13"/>
      <c r="AJ224" s="13"/>
      <c r="AK224" s="9">
        <f aca="true" t="shared" si="39" ref="AK224:AK233">G224+H224+I224+J224+L224+M224+O224+N224+Q224+R224+S224+T224+V224+W224+X224+Y224+AA224+AB224+AC224+AD224+AF224+AG224+AH224+AI224</f>
        <v>150</v>
      </c>
      <c r="AL224" s="9">
        <f aca="true" t="shared" si="40" ref="AL224:AL236">K224+P224+U224+Z224+AE224+AJ224</f>
        <v>8</v>
      </c>
      <c r="AM224" s="9"/>
    </row>
    <row r="225" spans="1:39" s="14" customFormat="1" ht="15" customHeight="1">
      <c r="A225" s="133" t="s">
        <v>259</v>
      </c>
      <c r="B225" s="1" t="s">
        <v>110</v>
      </c>
      <c r="C225" s="9"/>
      <c r="D225" s="5"/>
      <c r="E225" s="5">
        <v>1</v>
      </c>
      <c r="F225" s="9"/>
      <c r="G225" s="10">
        <v>15</v>
      </c>
      <c r="H225" s="10"/>
      <c r="I225" s="10"/>
      <c r="J225" s="10"/>
      <c r="K225" s="10">
        <v>1</v>
      </c>
      <c r="L225" s="42"/>
      <c r="M225" s="42"/>
      <c r="N225" s="42"/>
      <c r="O225" s="42"/>
      <c r="P225" s="42"/>
      <c r="Q225" s="11"/>
      <c r="R225" s="11"/>
      <c r="S225" s="11"/>
      <c r="T225" s="11"/>
      <c r="U225" s="11"/>
      <c r="V225" s="45"/>
      <c r="W225" s="45"/>
      <c r="X225" s="45"/>
      <c r="Y225" s="45"/>
      <c r="Z225" s="45"/>
      <c r="AA225" s="12"/>
      <c r="AB225" s="12"/>
      <c r="AC225" s="12"/>
      <c r="AD225" s="12"/>
      <c r="AE225" s="12"/>
      <c r="AF225" s="13"/>
      <c r="AG225" s="13"/>
      <c r="AH225" s="13"/>
      <c r="AI225" s="13"/>
      <c r="AJ225" s="13"/>
      <c r="AK225" s="9">
        <f t="shared" si="39"/>
        <v>15</v>
      </c>
      <c r="AL225" s="9">
        <f t="shared" si="40"/>
        <v>1</v>
      </c>
      <c r="AM225" s="9"/>
    </row>
    <row r="226" spans="1:39" s="14" customFormat="1" ht="15" customHeight="1">
      <c r="A226" s="133" t="s">
        <v>260</v>
      </c>
      <c r="B226" s="1" t="s">
        <v>111</v>
      </c>
      <c r="C226" s="9"/>
      <c r="D226" s="5"/>
      <c r="E226" s="5">
        <v>2</v>
      </c>
      <c r="F226" s="9"/>
      <c r="G226" s="10"/>
      <c r="H226" s="10"/>
      <c r="I226" s="10"/>
      <c r="J226" s="10"/>
      <c r="K226" s="10"/>
      <c r="L226" s="42">
        <v>15</v>
      </c>
      <c r="M226" s="42"/>
      <c r="N226" s="42"/>
      <c r="O226" s="42"/>
      <c r="P226" s="42">
        <v>1</v>
      </c>
      <c r="Q226" s="11"/>
      <c r="R226" s="11"/>
      <c r="S226" s="11"/>
      <c r="T226" s="11"/>
      <c r="U226" s="11"/>
      <c r="V226" s="45"/>
      <c r="W226" s="45"/>
      <c r="X226" s="45"/>
      <c r="Y226" s="45"/>
      <c r="Z226" s="45"/>
      <c r="AA226" s="12"/>
      <c r="AB226" s="12"/>
      <c r="AC226" s="12"/>
      <c r="AD226" s="12"/>
      <c r="AE226" s="12"/>
      <c r="AF226" s="13"/>
      <c r="AG226" s="13"/>
      <c r="AH226" s="13"/>
      <c r="AI226" s="13"/>
      <c r="AJ226" s="13"/>
      <c r="AK226" s="9">
        <f t="shared" si="39"/>
        <v>15</v>
      </c>
      <c r="AL226" s="9">
        <f t="shared" si="40"/>
        <v>1</v>
      </c>
      <c r="AM226" s="9"/>
    </row>
    <row r="227" spans="1:40" s="14" customFormat="1" ht="23.25" customHeight="1">
      <c r="A227" s="133" t="s">
        <v>261</v>
      </c>
      <c r="B227" s="1" t="s">
        <v>146</v>
      </c>
      <c r="C227" s="9"/>
      <c r="D227" s="5"/>
      <c r="E227" s="5" t="s">
        <v>63</v>
      </c>
      <c r="F227" s="9"/>
      <c r="G227" s="10"/>
      <c r="H227" s="10"/>
      <c r="I227" s="10"/>
      <c r="J227" s="10"/>
      <c r="K227" s="10"/>
      <c r="L227" s="42"/>
      <c r="M227" s="42"/>
      <c r="N227" s="42"/>
      <c r="O227" s="42"/>
      <c r="P227" s="42"/>
      <c r="Q227" s="11"/>
      <c r="R227" s="11">
        <v>30</v>
      </c>
      <c r="S227" s="11"/>
      <c r="T227" s="11"/>
      <c r="U227" s="11">
        <v>1</v>
      </c>
      <c r="V227" s="45"/>
      <c r="W227" s="45">
        <v>30</v>
      </c>
      <c r="X227" s="45"/>
      <c r="Y227" s="45"/>
      <c r="Z227" s="45">
        <v>1</v>
      </c>
      <c r="AA227" s="12"/>
      <c r="AB227" s="12">
        <v>15</v>
      </c>
      <c r="AC227" s="12"/>
      <c r="AD227" s="12"/>
      <c r="AE227" s="12">
        <v>1</v>
      </c>
      <c r="AF227" s="13"/>
      <c r="AG227" s="13"/>
      <c r="AH227" s="13"/>
      <c r="AI227" s="13"/>
      <c r="AJ227" s="13"/>
      <c r="AK227" s="9">
        <f t="shared" si="39"/>
        <v>75</v>
      </c>
      <c r="AL227" s="9">
        <f t="shared" si="40"/>
        <v>3</v>
      </c>
      <c r="AM227" s="9"/>
      <c r="AN227" s="37"/>
    </row>
    <row r="228" spans="1:39" s="14" customFormat="1" ht="24">
      <c r="A228" s="133" t="s">
        <v>262</v>
      </c>
      <c r="B228" s="1" t="s">
        <v>147</v>
      </c>
      <c r="C228" s="9"/>
      <c r="D228" s="5"/>
      <c r="E228" s="5">
        <v>3.4</v>
      </c>
      <c r="F228" s="9"/>
      <c r="G228" s="10"/>
      <c r="H228" s="10"/>
      <c r="I228" s="10"/>
      <c r="J228" s="10"/>
      <c r="K228" s="10"/>
      <c r="L228" s="42"/>
      <c r="M228" s="42"/>
      <c r="N228" s="42"/>
      <c r="O228" s="42"/>
      <c r="P228" s="42"/>
      <c r="Q228" s="11"/>
      <c r="R228" s="11">
        <v>30</v>
      </c>
      <c r="S228" s="11"/>
      <c r="T228" s="11"/>
      <c r="U228" s="11">
        <v>1</v>
      </c>
      <c r="V228" s="45"/>
      <c r="W228" s="45">
        <v>25</v>
      </c>
      <c r="X228" s="45"/>
      <c r="Y228" s="45"/>
      <c r="Z228" s="45">
        <v>1</v>
      </c>
      <c r="AA228" s="12"/>
      <c r="AB228" s="12"/>
      <c r="AC228" s="12"/>
      <c r="AD228" s="12"/>
      <c r="AE228" s="12"/>
      <c r="AF228" s="13"/>
      <c r="AG228" s="13"/>
      <c r="AH228" s="13"/>
      <c r="AI228" s="13"/>
      <c r="AJ228" s="13"/>
      <c r="AK228" s="9">
        <f t="shared" si="39"/>
        <v>55</v>
      </c>
      <c r="AL228" s="9">
        <f t="shared" si="40"/>
        <v>2</v>
      </c>
      <c r="AM228" s="9"/>
    </row>
    <row r="229" spans="1:39" s="14" customFormat="1" ht="15" customHeight="1">
      <c r="A229" s="269" t="s">
        <v>263</v>
      </c>
      <c r="B229" s="174" t="s">
        <v>173</v>
      </c>
      <c r="C229" s="9"/>
      <c r="D229" s="5"/>
      <c r="E229" s="5"/>
      <c r="F229" s="9">
        <v>3</v>
      </c>
      <c r="G229" s="10"/>
      <c r="H229" s="10"/>
      <c r="I229" s="10"/>
      <c r="J229" s="10"/>
      <c r="K229" s="10"/>
      <c r="L229" s="42"/>
      <c r="M229" s="42"/>
      <c r="N229" s="42"/>
      <c r="O229" s="42"/>
      <c r="P229" s="42"/>
      <c r="Q229" s="11">
        <v>15</v>
      </c>
      <c r="R229" s="11"/>
      <c r="S229" s="11"/>
      <c r="T229" s="11"/>
      <c r="U229" s="11">
        <v>2</v>
      </c>
      <c r="V229" s="45"/>
      <c r="W229" s="45"/>
      <c r="X229" s="45"/>
      <c r="Y229" s="45"/>
      <c r="Z229" s="45"/>
      <c r="AA229" s="12"/>
      <c r="AB229" s="12"/>
      <c r="AC229" s="12"/>
      <c r="AD229" s="12"/>
      <c r="AE229" s="12"/>
      <c r="AF229" s="13"/>
      <c r="AG229" s="13"/>
      <c r="AH229" s="13"/>
      <c r="AI229" s="13"/>
      <c r="AJ229" s="13"/>
      <c r="AK229" s="9">
        <f t="shared" si="39"/>
        <v>15</v>
      </c>
      <c r="AL229" s="9">
        <f t="shared" si="40"/>
        <v>2</v>
      </c>
      <c r="AM229" s="9"/>
    </row>
    <row r="230" spans="1:39" s="14" customFormat="1" ht="15" customHeight="1">
      <c r="A230" s="270"/>
      <c r="B230" s="175"/>
      <c r="C230" s="9"/>
      <c r="D230" s="5"/>
      <c r="E230" s="5">
        <v>3</v>
      </c>
      <c r="F230" s="9"/>
      <c r="G230" s="10"/>
      <c r="H230" s="10"/>
      <c r="I230" s="10"/>
      <c r="J230" s="10"/>
      <c r="K230" s="10"/>
      <c r="L230" s="42"/>
      <c r="M230" s="42"/>
      <c r="N230" s="42"/>
      <c r="O230" s="42"/>
      <c r="P230" s="42"/>
      <c r="Q230" s="11"/>
      <c r="R230" s="11">
        <v>15</v>
      </c>
      <c r="S230" s="11"/>
      <c r="T230" s="11"/>
      <c r="U230" s="11">
        <v>3</v>
      </c>
      <c r="V230" s="45"/>
      <c r="W230" s="45"/>
      <c r="X230" s="45"/>
      <c r="Y230" s="45"/>
      <c r="Z230" s="45"/>
      <c r="AA230" s="12"/>
      <c r="AB230" s="12"/>
      <c r="AC230" s="12"/>
      <c r="AD230" s="12"/>
      <c r="AE230" s="12"/>
      <c r="AF230" s="13"/>
      <c r="AG230" s="13"/>
      <c r="AH230" s="13"/>
      <c r="AI230" s="13"/>
      <c r="AJ230" s="13"/>
      <c r="AK230" s="9">
        <f t="shared" si="39"/>
        <v>15</v>
      </c>
      <c r="AL230" s="9">
        <f t="shared" si="40"/>
        <v>3</v>
      </c>
      <c r="AM230" s="9"/>
    </row>
    <row r="231" spans="1:39" s="14" customFormat="1" ht="15" customHeight="1">
      <c r="A231" s="269" t="s">
        <v>264</v>
      </c>
      <c r="B231" s="174" t="s">
        <v>174</v>
      </c>
      <c r="C231" s="9"/>
      <c r="D231" s="5"/>
      <c r="E231" s="5"/>
      <c r="F231" s="9">
        <v>4</v>
      </c>
      <c r="G231" s="10"/>
      <c r="H231" s="10"/>
      <c r="I231" s="10"/>
      <c r="J231" s="10"/>
      <c r="K231" s="10"/>
      <c r="L231" s="42"/>
      <c r="M231" s="42"/>
      <c r="N231" s="42"/>
      <c r="O231" s="42"/>
      <c r="P231" s="42"/>
      <c r="Q231" s="11"/>
      <c r="R231" s="11"/>
      <c r="S231" s="11"/>
      <c r="T231" s="11"/>
      <c r="U231" s="11"/>
      <c r="V231" s="45">
        <v>15</v>
      </c>
      <c r="W231" s="45"/>
      <c r="X231" s="45"/>
      <c r="Y231" s="45"/>
      <c r="Z231" s="45">
        <v>2</v>
      </c>
      <c r="AA231" s="12"/>
      <c r="AB231" s="12"/>
      <c r="AC231" s="12"/>
      <c r="AD231" s="12"/>
      <c r="AE231" s="12"/>
      <c r="AF231" s="13"/>
      <c r="AG231" s="13"/>
      <c r="AH231" s="13"/>
      <c r="AI231" s="13"/>
      <c r="AJ231" s="13"/>
      <c r="AK231" s="9">
        <f t="shared" si="39"/>
        <v>15</v>
      </c>
      <c r="AL231" s="9">
        <f t="shared" si="40"/>
        <v>2</v>
      </c>
      <c r="AM231" s="9"/>
    </row>
    <row r="232" spans="1:39" s="14" customFormat="1" ht="15" customHeight="1">
      <c r="A232" s="270"/>
      <c r="B232" s="175"/>
      <c r="C232" s="9"/>
      <c r="D232" s="5"/>
      <c r="E232" s="5">
        <v>4</v>
      </c>
      <c r="F232" s="9"/>
      <c r="G232" s="10"/>
      <c r="H232" s="10"/>
      <c r="I232" s="10"/>
      <c r="J232" s="10"/>
      <c r="K232" s="10"/>
      <c r="L232" s="42"/>
      <c r="M232" s="42"/>
      <c r="N232" s="42"/>
      <c r="O232" s="42"/>
      <c r="P232" s="42"/>
      <c r="Q232" s="11"/>
      <c r="R232" s="11"/>
      <c r="S232" s="11"/>
      <c r="T232" s="11"/>
      <c r="U232" s="11"/>
      <c r="V232" s="45"/>
      <c r="W232" s="45">
        <v>15</v>
      </c>
      <c r="X232" s="45"/>
      <c r="Y232" s="45"/>
      <c r="Z232" s="45">
        <v>3</v>
      </c>
      <c r="AA232" s="12"/>
      <c r="AB232" s="12"/>
      <c r="AC232" s="12"/>
      <c r="AD232" s="12"/>
      <c r="AE232" s="12"/>
      <c r="AF232" s="13"/>
      <c r="AG232" s="13"/>
      <c r="AH232" s="13"/>
      <c r="AI232" s="13"/>
      <c r="AJ232" s="13"/>
      <c r="AK232" s="9">
        <f t="shared" si="39"/>
        <v>15</v>
      </c>
      <c r="AL232" s="9">
        <f t="shared" si="40"/>
        <v>3</v>
      </c>
      <c r="AM232" s="9"/>
    </row>
    <row r="233" spans="1:39" s="14" customFormat="1" ht="24" customHeight="1">
      <c r="A233" s="133" t="s">
        <v>265</v>
      </c>
      <c r="B233" s="1" t="s">
        <v>290</v>
      </c>
      <c r="C233" s="9"/>
      <c r="D233" s="5"/>
      <c r="E233" s="5">
        <v>5</v>
      </c>
      <c r="F233" s="9"/>
      <c r="G233" s="10"/>
      <c r="H233" s="10"/>
      <c r="I233" s="10"/>
      <c r="J233" s="10"/>
      <c r="K233" s="10"/>
      <c r="L233" s="42"/>
      <c r="M233" s="42"/>
      <c r="N233" s="42"/>
      <c r="O233" s="42"/>
      <c r="P233" s="42"/>
      <c r="Q233" s="11"/>
      <c r="R233" s="11"/>
      <c r="S233" s="11"/>
      <c r="T233" s="11"/>
      <c r="U233" s="11"/>
      <c r="V233" s="45"/>
      <c r="W233" s="45"/>
      <c r="X233" s="45"/>
      <c r="Y233" s="45"/>
      <c r="Z233" s="45"/>
      <c r="AA233" s="12"/>
      <c r="AB233" s="12">
        <v>30</v>
      </c>
      <c r="AC233" s="12"/>
      <c r="AD233" s="12"/>
      <c r="AE233" s="12">
        <v>1</v>
      </c>
      <c r="AF233" s="13"/>
      <c r="AG233" s="13"/>
      <c r="AH233" s="13"/>
      <c r="AI233" s="13"/>
      <c r="AJ233" s="13"/>
      <c r="AK233" s="9">
        <f t="shared" si="39"/>
        <v>30</v>
      </c>
      <c r="AL233" s="9">
        <f t="shared" si="40"/>
        <v>1</v>
      </c>
      <c r="AM233" s="9"/>
    </row>
    <row r="234" spans="1:39" s="14" customFormat="1" ht="24" customHeight="1">
      <c r="A234" s="133" t="s">
        <v>267</v>
      </c>
      <c r="B234" s="1" t="s">
        <v>280</v>
      </c>
      <c r="C234" s="9"/>
      <c r="D234" s="5"/>
      <c r="E234" s="5"/>
      <c r="F234" s="9">
        <v>5</v>
      </c>
      <c r="G234" s="10"/>
      <c r="H234" s="10"/>
      <c r="I234" s="10"/>
      <c r="J234" s="10"/>
      <c r="K234" s="10"/>
      <c r="L234" s="42"/>
      <c r="M234" s="42"/>
      <c r="N234" s="42"/>
      <c r="O234" s="42"/>
      <c r="P234" s="42"/>
      <c r="Q234" s="11"/>
      <c r="R234" s="11"/>
      <c r="S234" s="11"/>
      <c r="T234" s="11"/>
      <c r="U234" s="11"/>
      <c r="V234" s="45"/>
      <c r="W234" s="45"/>
      <c r="X234" s="45"/>
      <c r="Y234" s="45"/>
      <c r="Z234" s="45"/>
      <c r="AA234" s="12"/>
      <c r="AB234" s="12"/>
      <c r="AC234" s="12"/>
      <c r="AD234" s="12"/>
      <c r="AE234" s="12">
        <v>3</v>
      </c>
      <c r="AF234" s="13"/>
      <c r="AG234" s="13"/>
      <c r="AH234" s="13"/>
      <c r="AI234" s="13"/>
      <c r="AJ234" s="13"/>
      <c r="AK234" s="9" t="s">
        <v>281</v>
      </c>
      <c r="AL234" s="9">
        <f t="shared" si="40"/>
        <v>3</v>
      </c>
      <c r="AM234" s="9"/>
    </row>
    <row r="235" spans="1:39" s="14" customFormat="1" ht="14.25" customHeight="1">
      <c r="A235" s="133" t="s">
        <v>268</v>
      </c>
      <c r="B235" s="4" t="s">
        <v>145</v>
      </c>
      <c r="C235" s="9"/>
      <c r="D235" s="5">
        <v>6</v>
      </c>
      <c r="E235" s="5"/>
      <c r="F235" s="9"/>
      <c r="G235" s="10"/>
      <c r="H235" s="10"/>
      <c r="I235" s="10"/>
      <c r="J235" s="10"/>
      <c r="K235" s="10"/>
      <c r="L235" s="42"/>
      <c r="M235" s="42"/>
      <c r="N235" s="42"/>
      <c r="O235" s="42"/>
      <c r="P235" s="42"/>
      <c r="Q235" s="11"/>
      <c r="R235" s="11"/>
      <c r="S235" s="11"/>
      <c r="T235" s="11"/>
      <c r="U235" s="11"/>
      <c r="V235" s="45"/>
      <c r="W235" s="45"/>
      <c r="X235" s="45"/>
      <c r="Y235" s="45"/>
      <c r="Z235" s="45"/>
      <c r="AA235" s="12"/>
      <c r="AB235" s="12"/>
      <c r="AC235" s="12"/>
      <c r="AD235" s="12"/>
      <c r="AE235" s="12"/>
      <c r="AF235" s="13"/>
      <c r="AG235" s="13"/>
      <c r="AH235" s="13"/>
      <c r="AI235" s="13"/>
      <c r="AJ235" s="13">
        <v>1</v>
      </c>
      <c r="AK235" s="9">
        <f>G235+H235+I235+J235+L235+M235+O235+N235+Q235+R235+S235+T235+V235+W235+X235+Y235+AA235+AB235+AC235+AD235+AF235+AG235+AH235+AI235</f>
        <v>0</v>
      </c>
      <c r="AL235" s="9">
        <f t="shared" si="40"/>
        <v>1</v>
      </c>
      <c r="AM235" s="9"/>
    </row>
    <row r="236" spans="1:39" ht="15" customHeight="1">
      <c r="A236" s="267" t="s">
        <v>20</v>
      </c>
      <c r="B236" s="268"/>
      <c r="C236" s="53"/>
      <c r="D236" s="53"/>
      <c r="E236" s="53"/>
      <c r="F236" s="53"/>
      <c r="G236" s="54">
        <f aca="true" t="shared" si="41" ref="G236:AK236">SUM(G224:G235)</f>
        <v>15</v>
      </c>
      <c r="H236" s="54">
        <f t="shared" si="41"/>
        <v>0</v>
      </c>
      <c r="I236" s="54">
        <f t="shared" si="41"/>
        <v>30</v>
      </c>
      <c r="J236" s="54">
        <f t="shared" si="41"/>
        <v>0</v>
      </c>
      <c r="K236" s="54">
        <f t="shared" si="41"/>
        <v>3</v>
      </c>
      <c r="L236" s="55">
        <f t="shared" si="41"/>
        <v>15</v>
      </c>
      <c r="M236" s="55">
        <f t="shared" si="41"/>
        <v>0</v>
      </c>
      <c r="N236" s="55">
        <f t="shared" si="41"/>
        <v>30</v>
      </c>
      <c r="O236" s="55">
        <f t="shared" si="41"/>
        <v>0</v>
      </c>
      <c r="P236" s="55">
        <f t="shared" si="41"/>
        <v>3</v>
      </c>
      <c r="Q236" s="56">
        <f t="shared" si="41"/>
        <v>15</v>
      </c>
      <c r="R236" s="56">
        <f t="shared" si="41"/>
        <v>75</v>
      </c>
      <c r="S236" s="56">
        <f t="shared" si="41"/>
        <v>30</v>
      </c>
      <c r="T236" s="56">
        <f t="shared" si="41"/>
        <v>0</v>
      </c>
      <c r="U236" s="56">
        <f t="shared" si="41"/>
        <v>8</v>
      </c>
      <c r="V236" s="57">
        <f t="shared" si="41"/>
        <v>15</v>
      </c>
      <c r="W236" s="57">
        <f t="shared" si="41"/>
        <v>70</v>
      </c>
      <c r="X236" s="57">
        <f t="shared" si="41"/>
        <v>30</v>
      </c>
      <c r="Y236" s="57">
        <f t="shared" si="41"/>
        <v>0</v>
      </c>
      <c r="Z236" s="57">
        <f t="shared" si="41"/>
        <v>8</v>
      </c>
      <c r="AA236" s="58">
        <f t="shared" si="41"/>
        <v>0</v>
      </c>
      <c r="AB236" s="58">
        <f t="shared" si="41"/>
        <v>45</v>
      </c>
      <c r="AC236" s="58">
        <f t="shared" si="41"/>
        <v>30</v>
      </c>
      <c r="AD236" s="58">
        <f t="shared" si="41"/>
        <v>0</v>
      </c>
      <c r="AE236" s="58">
        <f t="shared" si="41"/>
        <v>7</v>
      </c>
      <c r="AF236" s="59">
        <f t="shared" si="41"/>
        <v>0</v>
      </c>
      <c r="AG236" s="59">
        <f t="shared" si="41"/>
        <v>0</v>
      </c>
      <c r="AH236" s="59">
        <f t="shared" si="41"/>
        <v>0</v>
      </c>
      <c r="AI236" s="59">
        <f t="shared" si="41"/>
        <v>0</v>
      </c>
      <c r="AJ236" s="59">
        <f t="shared" si="41"/>
        <v>1</v>
      </c>
      <c r="AK236" s="53">
        <f t="shared" si="41"/>
        <v>400</v>
      </c>
      <c r="AL236" s="9">
        <f t="shared" si="40"/>
        <v>30</v>
      </c>
      <c r="AM236" s="53"/>
    </row>
    <row r="237" spans="1:39" ht="15" customHeight="1">
      <c r="A237" s="126"/>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40"/>
    </row>
    <row r="238" spans="1:44" ht="63.75" customHeight="1">
      <c r="A238" s="180" t="s">
        <v>200</v>
      </c>
      <c r="B238" s="181"/>
      <c r="C238" s="41"/>
      <c r="D238" s="41"/>
      <c r="E238" s="41"/>
      <c r="F238" s="41"/>
      <c r="G238" s="97">
        <f aca="true" t="shared" si="42" ref="G238:AL238">G105+G236</f>
        <v>195</v>
      </c>
      <c r="H238" s="97">
        <f t="shared" si="42"/>
        <v>30</v>
      </c>
      <c r="I238" s="97">
        <f t="shared" si="42"/>
        <v>270</v>
      </c>
      <c r="J238" s="97">
        <f t="shared" si="42"/>
        <v>0</v>
      </c>
      <c r="K238" s="97">
        <f t="shared" si="42"/>
        <v>35</v>
      </c>
      <c r="L238" s="98">
        <f t="shared" si="42"/>
        <v>75</v>
      </c>
      <c r="M238" s="98">
        <f t="shared" si="42"/>
        <v>75</v>
      </c>
      <c r="N238" s="98">
        <f t="shared" si="42"/>
        <v>180</v>
      </c>
      <c r="O238" s="98">
        <f t="shared" si="42"/>
        <v>0</v>
      </c>
      <c r="P238" s="98">
        <f t="shared" si="42"/>
        <v>33</v>
      </c>
      <c r="Q238" s="99">
        <f t="shared" si="42"/>
        <v>60</v>
      </c>
      <c r="R238" s="99">
        <f t="shared" si="42"/>
        <v>105</v>
      </c>
      <c r="S238" s="99">
        <f t="shared" si="42"/>
        <v>330</v>
      </c>
      <c r="T238" s="99">
        <f t="shared" si="42"/>
        <v>0</v>
      </c>
      <c r="U238" s="99">
        <f t="shared" si="42"/>
        <v>38</v>
      </c>
      <c r="V238" s="100">
        <f t="shared" si="42"/>
        <v>45</v>
      </c>
      <c r="W238" s="100">
        <f t="shared" si="42"/>
        <v>100</v>
      </c>
      <c r="X238" s="100">
        <f t="shared" si="42"/>
        <v>270</v>
      </c>
      <c r="Y238" s="100">
        <f t="shared" si="42"/>
        <v>0</v>
      </c>
      <c r="Z238" s="100">
        <f t="shared" si="42"/>
        <v>37</v>
      </c>
      <c r="AA238" s="101">
        <f t="shared" si="42"/>
        <v>45</v>
      </c>
      <c r="AB238" s="101">
        <f t="shared" si="42"/>
        <v>105</v>
      </c>
      <c r="AC238" s="101">
        <f t="shared" si="42"/>
        <v>165</v>
      </c>
      <c r="AD238" s="101">
        <f t="shared" si="42"/>
        <v>30</v>
      </c>
      <c r="AE238" s="101">
        <f t="shared" si="42"/>
        <v>37</v>
      </c>
      <c r="AF238" s="102">
        <f t="shared" si="42"/>
        <v>60</v>
      </c>
      <c r="AG238" s="102">
        <f t="shared" si="42"/>
        <v>0</v>
      </c>
      <c r="AH238" s="102">
        <f t="shared" si="42"/>
        <v>45</v>
      </c>
      <c r="AI238" s="102">
        <f t="shared" si="42"/>
        <v>30</v>
      </c>
      <c r="AJ238" s="102">
        <f t="shared" si="42"/>
        <v>31</v>
      </c>
      <c r="AK238" s="41">
        <f t="shared" si="42"/>
        <v>2215</v>
      </c>
      <c r="AL238" s="41">
        <f t="shared" si="42"/>
        <v>211</v>
      </c>
      <c r="AM238" s="41"/>
      <c r="AR238" s="51"/>
    </row>
    <row r="239" ht="15" customHeight="1">
      <c r="AM239" s="93"/>
    </row>
    <row r="240" spans="1:39" ht="15" customHeight="1">
      <c r="A240" s="186" t="s">
        <v>274</v>
      </c>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8"/>
    </row>
    <row r="241" spans="1:39" s="14" customFormat="1" ht="29.25" customHeight="1">
      <c r="A241" s="121" t="s">
        <v>269</v>
      </c>
      <c r="B241" s="1" t="s">
        <v>299</v>
      </c>
      <c r="C241" s="9"/>
      <c r="D241" s="5"/>
      <c r="E241" s="5" t="s">
        <v>165</v>
      </c>
      <c r="F241" s="9"/>
      <c r="G241" s="10">
        <v>30</v>
      </c>
      <c r="H241" s="10"/>
      <c r="I241" s="10"/>
      <c r="J241" s="10"/>
      <c r="K241" s="10">
        <v>3</v>
      </c>
      <c r="L241" s="42"/>
      <c r="M241" s="42"/>
      <c r="N241" s="42"/>
      <c r="O241" s="42"/>
      <c r="P241" s="42"/>
      <c r="Q241" s="11">
        <v>30</v>
      </c>
      <c r="R241" s="11"/>
      <c r="S241" s="11"/>
      <c r="T241" s="11"/>
      <c r="U241" s="11">
        <v>2</v>
      </c>
      <c r="V241" s="45"/>
      <c r="W241" s="45"/>
      <c r="X241" s="45"/>
      <c r="Y241" s="45"/>
      <c r="Z241" s="45"/>
      <c r="AA241" s="12">
        <v>30</v>
      </c>
      <c r="AB241" s="12"/>
      <c r="AC241" s="12"/>
      <c r="AD241" s="12"/>
      <c r="AE241" s="12">
        <v>3</v>
      </c>
      <c r="AF241" s="13"/>
      <c r="AG241" s="13"/>
      <c r="AH241" s="13"/>
      <c r="AI241" s="13"/>
      <c r="AJ241" s="13"/>
      <c r="AK241" s="9">
        <f>G241+H241+I241+J241+L241+M241+O241+N241+Q241+R241+S241+T241+V241+W241+X241+Y241+AA241+AB241+AC241+AD241+AF241+AG241+AH241+AI241</f>
        <v>90</v>
      </c>
      <c r="AL241" s="9">
        <f>K241+P241+U241+Z241+AE241+AJ241</f>
        <v>8</v>
      </c>
      <c r="AM241" s="26"/>
    </row>
    <row r="242" spans="1:39" s="14" customFormat="1" ht="30.75" customHeight="1">
      <c r="A242" s="121" t="s">
        <v>270</v>
      </c>
      <c r="B242" s="1" t="s">
        <v>300</v>
      </c>
      <c r="C242" s="9"/>
      <c r="D242" s="5"/>
      <c r="E242" s="5" t="s">
        <v>161</v>
      </c>
      <c r="F242" s="9"/>
      <c r="G242" s="10"/>
      <c r="H242" s="10"/>
      <c r="I242" s="10"/>
      <c r="J242" s="10"/>
      <c r="K242" s="10"/>
      <c r="L242" s="42"/>
      <c r="M242" s="42"/>
      <c r="N242" s="42"/>
      <c r="O242" s="42"/>
      <c r="P242" s="42"/>
      <c r="Q242" s="11"/>
      <c r="R242" s="11"/>
      <c r="S242" s="11"/>
      <c r="T242" s="11"/>
      <c r="U242" s="11"/>
      <c r="V242" s="45">
        <v>30</v>
      </c>
      <c r="W242" s="45"/>
      <c r="X242" s="45"/>
      <c r="Y242" s="45"/>
      <c r="Z242" s="45">
        <v>3</v>
      </c>
      <c r="AA242" s="12">
        <v>30</v>
      </c>
      <c r="AB242" s="12"/>
      <c r="AC242" s="12"/>
      <c r="AD242" s="12"/>
      <c r="AE242" s="12">
        <v>2</v>
      </c>
      <c r="AF242" s="13">
        <v>30</v>
      </c>
      <c r="AG242" s="13"/>
      <c r="AH242" s="13"/>
      <c r="AI242" s="13"/>
      <c r="AJ242" s="13">
        <v>2</v>
      </c>
      <c r="AK242" s="9">
        <f>G242+H242+I242+J242+L242+M242+O242+N242+Q242+R242+S242+T242+V242+W242+X242+Y242+AA242+AB242+AC242+AD242+AF242+AG242+AH242+AI242</f>
        <v>90</v>
      </c>
      <c r="AL242" s="9">
        <f>K242+P242+U242+Z242+AE242+AJ242</f>
        <v>7</v>
      </c>
      <c r="AM242" s="26"/>
    </row>
    <row r="243" spans="1:39" s="14" customFormat="1" ht="29.25" customHeight="1">
      <c r="A243" s="121" t="s">
        <v>271</v>
      </c>
      <c r="B243" s="1" t="s">
        <v>301</v>
      </c>
      <c r="C243" s="9"/>
      <c r="D243" s="5"/>
      <c r="E243" s="5" t="s">
        <v>165</v>
      </c>
      <c r="F243" s="9"/>
      <c r="G243" s="10">
        <v>30</v>
      </c>
      <c r="H243" s="10"/>
      <c r="I243" s="10"/>
      <c r="J243" s="10"/>
      <c r="K243" s="10">
        <v>2</v>
      </c>
      <c r="L243" s="42"/>
      <c r="M243" s="42"/>
      <c r="N243" s="42"/>
      <c r="O243" s="42"/>
      <c r="P243" s="42"/>
      <c r="Q243" s="11">
        <v>30</v>
      </c>
      <c r="R243" s="11"/>
      <c r="S243" s="11"/>
      <c r="T243" s="11"/>
      <c r="U243" s="11">
        <v>2</v>
      </c>
      <c r="V243" s="45"/>
      <c r="W243" s="45"/>
      <c r="X243" s="45"/>
      <c r="Y243" s="45"/>
      <c r="Z243" s="45"/>
      <c r="AA243" s="12">
        <v>30</v>
      </c>
      <c r="AB243" s="12"/>
      <c r="AC243" s="12"/>
      <c r="AD243" s="12"/>
      <c r="AE243" s="12">
        <v>3</v>
      </c>
      <c r="AF243" s="13"/>
      <c r="AG243" s="13"/>
      <c r="AH243" s="13"/>
      <c r="AI243" s="13"/>
      <c r="AJ243" s="13"/>
      <c r="AK243" s="9">
        <f>G243+H243+I243+J243+L243+M243+O243+N243+Q243+R243+S243+T243+V243+W243+X243+Y243+AA243+AB243+AC243+AD243+AF243+AG243+AH243+AI243</f>
        <v>90</v>
      </c>
      <c r="AL243" s="9">
        <f>K243+P243+U243+Z243+AE243+AJ243</f>
        <v>7</v>
      </c>
      <c r="AM243" s="26"/>
    </row>
    <row r="244" spans="1:39" s="14" customFormat="1" ht="36" customHeight="1">
      <c r="A244" s="121" t="s">
        <v>272</v>
      </c>
      <c r="B244" s="1" t="s">
        <v>306</v>
      </c>
      <c r="C244" s="9"/>
      <c r="D244" s="5"/>
      <c r="E244" s="5" t="s">
        <v>162</v>
      </c>
      <c r="F244" s="9"/>
      <c r="G244" s="10"/>
      <c r="H244" s="10"/>
      <c r="I244" s="10"/>
      <c r="J244" s="10"/>
      <c r="K244" s="10"/>
      <c r="L244" s="42">
        <v>30</v>
      </c>
      <c r="M244" s="42"/>
      <c r="N244" s="42"/>
      <c r="O244" s="42"/>
      <c r="P244" s="42">
        <v>5</v>
      </c>
      <c r="Q244" s="11"/>
      <c r="R244" s="11"/>
      <c r="S244" s="11"/>
      <c r="T244" s="11"/>
      <c r="U244" s="11"/>
      <c r="V244" s="45">
        <v>30</v>
      </c>
      <c r="W244" s="45"/>
      <c r="X244" s="45"/>
      <c r="Y244" s="45"/>
      <c r="Z244" s="45">
        <v>2</v>
      </c>
      <c r="AA244" s="12">
        <v>30</v>
      </c>
      <c r="AB244" s="12"/>
      <c r="AC244" s="12"/>
      <c r="AD244" s="12"/>
      <c r="AE244" s="12">
        <v>3</v>
      </c>
      <c r="AF244" s="13"/>
      <c r="AG244" s="13"/>
      <c r="AH244" s="13"/>
      <c r="AI244" s="13"/>
      <c r="AJ244" s="13"/>
      <c r="AK244" s="9">
        <f>G244+H244+I244+J244+L244+M244+O244+N244+Q244+R244+S244+T244+V244+W244+X244+Y244+AA244+AB244+AC244+AD244+AF244+AG244+AH244+AI244</f>
        <v>90</v>
      </c>
      <c r="AL244" s="9">
        <f>K244+P244+U244+Z244+AE244+AJ244</f>
        <v>10</v>
      </c>
      <c r="AM244" s="26"/>
    </row>
    <row r="245" spans="1:39" ht="15" customHeight="1">
      <c r="A245" s="124"/>
      <c r="B245" s="31" t="s">
        <v>20</v>
      </c>
      <c r="C245" s="5"/>
      <c r="D245" s="5"/>
      <c r="E245" s="5"/>
      <c r="F245" s="5"/>
      <c r="G245" s="18">
        <f aca="true" t="shared" si="43" ref="G245:AL245">SUM(G241:G244)</f>
        <v>60</v>
      </c>
      <c r="H245" s="18">
        <f t="shared" si="43"/>
        <v>0</v>
      </c>
      <c r="I245" s="18">
        <f t="shared" si="43"/>
        <v>0</v>
      </c>
      <c r="J245" s="18">
        <f t="shared" si="43"/>
        <v>0</v>
      </c>
      <c r="K245" s="18">
        <f t="shared" si="43"/>
        <v>5</v>
      </c>
      <c r="L245" s="43">
        <f t="shared" si="43"/>
        <v>30</v>
      </c>
      <c r="M245" s="43">
        <f t="shared" si="43"/>
        <v>0</v>
      </c>
      <c r="N245" s="43">
        <f t="shared" si="43"/>
        <v>0</v>
      </c>
      <c r="O245" s="43">
        <f t="shared" si="43"/>
        <v>0</v>
      </c>
      <c r="P245" s="43">
        <f t="shared" si="43"/>
        <v>5</v>
      </c>
      <c r="Q245" s="6">
        <f t="shared" si="43"/>
        <v>60</v>
      </c>
      <c r="R245" s="6">
        <f t="shared" si="43"/>
        <v>0</v>
      </c>
      <c r="S245" s="6">
        <f t="shared" si="43"/>
        <v>0</v>
      </c>
      <c r="T245" s="6">
        <f t="shared" si="43"/>
        <v>0</v>
      </c>
      <c r="U245" s="6">
        <f t="shared" si="43"/>
        <v>4</v>
      </c>
      <c r="V245" s="47">
        <f t="shared" si="43"/>
        <v>60</v>
      </c>
      <c r="W245" s="47">
        <f t="shared" si="43"/>
        <v>0</v>
      </c>
      <c r="X245" s="47">
        <f t="shared" si="43"/>
        <v>0</v>
      </c>
      <c r="Y245" s="47">
        <f t="shared" si="43"/>
        <v>0</v>
      </c>
      <c r="Z245" s="47">
        <f t="shared" si="43"/>
        <v>5</v>
      </c>
      <c r="AA245" s="7">
        <f t="shared" si="43"/>
        <v>120</v>
      </c>
      <c r="AB245" s="7">
        <f t="shared" si="43"/>
        <v>0</v>
      </c>
      <c r="AC245" s="7">
        <f t="shared" si="43"/>
        <v>0</v>
      </c>
      <c r="AD245" s="7">
        <f t="shared" si="43"/>
        <v>0</v>
      </c>
      <c r="AE245" s="7">
        <f t="shared" si="43"/>
        <v>11</v>
      </c>
      <c r="AF245" s="8">
        <f t="shared" si="43"/>
        <v>30</v>
      </c>
      <c r="AG245" s="8">
        <f t="shared" si="43"/>
        <v>0</v>
      </c>
      <c r="AH245" s="8">
        <f t="shared" si="43"/>
        <v>0</v>
      </c>
      <c r="AI245" s="8">
        <f t="shared" si="43"/>
        <v>0</v>
      </c>
      <c r="AJ245" s="8">
        <f t="shared" si="43"/>
        <v>2</v>
      </c>
      <c r="AK245" s="5">
        <f t="shared" si="43"/>
        <v>360</v>
      </c>
      <c r="AL245" s="5">
        <f t="shared" si="43"/>
        <v>32</v>
      </c>
      <c r="AM245" s="30"/>
    </row>
    <row r="246" spans="1:39" ht="15" customHeight="1">
      <c r="A246" s="134"/>
      <c r="B246" s="38"/>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40"/>
    </row>
    <row r="247" spans="1:44" ht="20.25" customHeight="1">
      <c r="A247" s="180" t="s">
        <v>94</v>
      </c>
      <c r="B247" s="181"/>
      <c r="C247" s="41"/>
      <c r="D247" s="41"/>
      <c r="E247" s="41"/>
      <c r="F247" s="41"/>
      <c r="G247" s="18">
        <f aca="true" t="shared" si="44" ref="G247:AL247">G24+G48+G54+G67+G75+G80+G245</f>
        <v>180</v>
      </c>
      <c r="H247" s="18">
        <f t="shared" si="44"/>
        <v>0</v>
      </c>
      <c r="I247" s="18">
        <f t="shared" si="44"/>
        <v>240</v>
      </c>
      <c r="J247" s="18">
        <f t="shared" si="44"/>
        <v>0</v>
      </c>
      <c r="K247" s="18">
        <f t="shared" si="44"/>
        <v>30</v>
      </c>
      <c r="L247" s="43">
        <f t="shared" si="44"/>
        <v>60</v>
      </c>
      <c r="M247" s="43">
        <f t="shared" si="44"/>
        <v>30</v>
      </c>
      <c r="N247" s="43">
        <f t="shared" si="44"/>
        <v>150</v>
      </c>
      <c r="O247" s="43">
        <f t="shared" si="44"/>
        <v>0</v>
      </c>
      <c r="P247" s="43">
        <f t="shared" si="44"/>
        <v>30</v>
      </c>
      <c r="Q247" s="6">
        <f t="shared" si="44"/>
        <v>105</v>
      </c>
      <c r="R247" s="6">
        <f t="shared" si="44"/>
        <v>0</v>
      </c>
      <c r="S247" s="6">
        <f t="shared" si="44"/>
        <v>270</v>
      </c>
      <c r="T247" s="6">
        <f t="shared" si="44"/>
        <v>0</v>
      </c>
      <c r="U247" s="6">
        <f t="shared" si="44"/>
        <v>30</v>
      </c>
      <c r="V247" s="47">
        <f t="shared" si="44"/>
        <v>90</v>
      </c>
      <c r="W247" s="47">
        <f t="shared" si="44"/>
        <v>0</v>
      </c>
      <c r="X247" s="47">
        <f t="shared" si="44"/>
        <v>210</v>
      </c>
      <c r="Y247" s="47">
        <f t="shared" si="44"/>
        <v>0</v>
      </c>
      <c r="Z247" s="47">
        <f t="shared" si="44"/>
        <v>30</v>
      </c>
      <c r="AA247" s="7">
        <f t="shared" si="44"/>
        <v>165</v>
      </c>
      <c r="AB247" s="7">
        <f t="shared" si="44"/>
        <v>0</v>
      </c>
      <c r="AC247" s="7">
        <f t="shared" si="44"/>
        <v>105</v>
      </c>
      <c r="AD247" s="7">
        <f t="shared" si="44"/>
        <v>30</v>
      </c>
      <c r="AE247" s="7">
        <f t="shared" si="44"/>
        <v>30</v>
      </c>
      <c r="AF247" s="8">
        <f t="shared" si="44"/>
        <v>90</v>
      </c>
      <c r="AG247" s="8">
        <f t="shared" si="44"/>
        <v>0</v>
      </c>
      <c r="AH247" s="8">
        <f t="shared" si="44"/>
        <v>45</v>
      </c>
      <c r="AI247" s="8">
        <f t="shared" si="44"/>
        <v>30</v>
      </c>
      <c r="AJ247" s="8">
        <f t="shared" si="44"/>
        <v>30</v>
      </c>
      <c r="AK247" s="41">
        <f t="shared" si="44"/>
        <v>1800</v>
      </c>
      <c r="AL247" s="41">
        <f t="shared" si="44"/>
        <v>180</v>
      </c>
      <c r="AM247" s="41"/>
      <c r="AR247" s="51"/>
    </row>
    <row r="248" ht="15" customHeight="1">
      <c r="AM248" s="93"/>
    </row>
    <row r="249" ht="15" customHeight="1">
      <c r="B249" s="33" t="s">
        <v>163</v>
      </c>
    </row>
    <row r="250" spans="2:12" ht="15" customHeight="1">
      <c r="B250" s="272" t="s">
        <v>164</v>
      </c>
      <c r="C250" s="272"/>
      <c r="D250" s="272"/>
      <c r="E250" s="272"/>
      <c r="F250" s="272"/>
      <c r="G250" s="272"/>
      <c r="H250" s="272"/>
      <c r="I250" s="272"/>
      <c r="J250" s="272"/>
      <c r="K250" s="272"/>
      <c r="L250" s="272"/>
    </row>
    <row r="251" spans="1:39" ht="25.5" customHeight="1">
      <c r="A251" s="135"/>
      <c r="B251" s="273" t="s">
        <v>328</v>
      </c>
      <c r="C251" s="273"/>
      <c r="D251" s="273"/>
      <c r="E251" s="273"/>
      <c r="F251" s="273"/>
      <c r="G251" s="273"/>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48"/>
      <c r="AH251" s="48"/>
      <c r="AI251" s="48"/>
      <c r="AJ251" s="48"/>
      <c r="AK251" s="48"/>
      <c r="AL251" s="48"/>
      <c r="AM251" s="48"/>
    </row>
    <row r="252" spans="2:32" ht="24.75" customHeight="1">
      <c r="B252" s="271" t="s">
        <v>304</v>
      </c>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c r="AA252" s="271"/>
      <c r="AB252" s="271"/>
      <c r="AC252" s="271"/>
      <c r="AD252" s="271"/>
      <c r="AE252" s="271"/>
      <c r="AF252" s="271"/>
    </row>
    <row r="253" spans="2:33" ht="15" customHeight="1">
      <c r="B253" s="271" t="s">
        <v>275</v>
      </c>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c r="AF253" s="271"/>
      <c r="AG253" s="271"/>
    </row>
    <row r="254" spans="2:33" ht="15" customHeight="1">
      <c r="B254" s="271" t="s">
        <v>289</v>
      </c>
      <c r="C254" s="271"/>
      <c r="D254" s="271"/>
      <c r="E254" s="271"/>
      <c r="F254" s="271"/>
      <c r="G254" s="271"/>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row>
    <row r="255" spans="2:10" ht="15" customHeight="1">
      <c r="B255" s="271" t="s">
        <v>307</v>
      </c>
      <c r="C255" s="271"/>
      <c r="D255" s="271"/>
      <c r="E255" s="271"/>
      <c r="F255" s="271"/>
      <c r="G255" s="271"/>
      <c r="H255" s="271"/>
      <c r="I255" s="271"/>
      <c r="J255" s="52"/>
    </row>
    <row r="256" spans="2:10" ht="15">
      <c r="B256" s="50" t="s">
        <v>305</v>
      </c>
      <c r="C256" s="52"/>
      <c r="D256" s="52"/>
      <c r="E256" s="52"/>
      <c r="F256" s="52"/>
      <c r="G256" s="52"/>
      <c r="H256" s="52"/>
      <c r="I256" s="52"/>
      <c r="J256" s="52"/>
    </row>
    <row r="257" spans="2:6" ht="15" customHeight="1">
      <c r="B257" s="272" t="s">
        <v>308</v>
      </c>
      <c r="C257" s="272"/>
      <c r="D257" s="272"/>
      <c r="E257" s="272"/>
      <c r="F257" s="272"/>
    </row>
    <row r="258" spans="2:34" ht="15" customHeight="1">
      <c r="B258" s="274" t="s">
        <v>323</v>
      </c>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row>
    <row r="266" spans="2:39" ht="15">
      <c r="B266" s="22"/>
      <c r="C266" s="22"/>
      <c r="D266" s="22"/>
      <c r="E266" s="22"/>
      <c r="F266" s="22"/>
      <c r="G266" s="22"/>
      <c r="H266" s="22"/>
      <c r="I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2:39" ht="15">
      <c r="B267" s="22"/>
      <c r="C267" s="22"/>
      <c r="D267" s="22"/>
      <c r="E267" s="22"/>
      <c r="F267" s="22"/>
      <c r="G267" s="22"/>
      <c r="H267" s="22"/>
      <c r="I267" s="22"/>
      <c r="J267" s="103"/>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86" spans="2:39" ht="15">
      <c r="B286" s="22"/>
      <c r="C286" s="22"/>
      <c r="D286" s="22"/>
      <c r="E286" s="22"/>
      <c r="F286" s="22"/>
      <c r="G286" s="22"/>
      <c r="H286" s="22"/>
      <c r="I286" s="22"/>
      <c r="J286" s="103"/>
      <c r="K286" s="104"/>
      <c r="P286" s="104"/>
      <c r="U286" s="104"/>
      <c r="Z286" s="104"/>
      <c r="AE286" s="104"/>
      <c r="AJ286" s="104"/>
      <c r="AL286" s="104"/>
      <c r="AM286" s="22"/>
    </row>
    <row r="288" spans="2:39" ht="15">
      <c r="B288" s="22"/>
      <c r="C288" s="22"/>
      <c r="D288" s="22"/>
      <c r="E288" s="22"/>
      <c r="F288" s="22"/>
      <c r="G288" s="22"/>
      <c r="H288" s="22"/>
      <c r="I288" s="22"/>
      <c r="K288" s="104"/>
      <c r="P288" s="104"/>
      <c r="U288" s="104"/>
      <c r="Z288" s="104"/>
      <c r="AE288" s="104"/>
      <c r="AJ288" s="104"/>
      <c r="AL288" s="104"/>
      <c r="AM288" s="22"/>
    </row>
  </sheetData>
  <sheetProtection/>
  <mergeCells count="146">
    <mergeCell ref="B169:B170"/>
    <mergeCell ref="B165:B166"/>
    <mergeCell ref="B161:B162"/>
    <mergeCell ref="B159:B160"/>
    <mergeCell ref="A105:B105"/>
    <mergeCell ref="B258:AH258"/>
    <mergeCell ref="A240:AM240"/>
    <mergeCell ref="A156:AM156"/>
    <mergeCell ref="A115:AM115"/>
    <mergeCell ref="B112:U112"/>
    <mergeCell ref="A247:B247"/>
    <mergeCell ref="B254:G254"/>
    <mergeCell ref="B253:AG253"/>
    <mergeCell ref="B252:AF252"/>
    <mergeCell ref="B257:F257"/>
    <mergeCell ref="B250:L250"/>
    <mergeCell ref="B255:I255"/>
    <mergeCell ref="B251:AF251"/>
    <mergeCell ref="A238:B238"/>
    <mergeCell ref="A223:AM223"/>
    <mergeCell ref="A222:AM222"/>
    <mergeCell ref="A217:B217"/>
    <mergeCell ref="B209:B210"/>
    <mergeCell ref="B212:B213"/>
    <mergeCell ref="A236:B236"/>
    <mergeCell ref="A229:A230"/>
    <mergeCell ref="A231:A232"/>
    <mergeCell ref="B229:B230"/>
    <mergeCell ref="B231:B232"/>
    <mergeCell ref="A201:B201"/>
    <mergeCell ref="A219:B219"/>
    <mergeCell ref="A203:AM203"/>
    <mergeCell ref="A209:A210"/>
    <mergeCell ref="A212:A213"/>
    <mergeCell ref="A139:A140"/>
    <mergeCell ref="B139:B140"/>
    <mergeCell ref="A141:A142"/>
    <mergeCell ref="B141:B142"/>
    <mergeCell ref="B135:B136"/>
    <mergeCell ref="A144:A145"/>
    <mergeCell ref="B111:AE111"/>
    <mergeCell ref="A119:A120"/>
    <mergeCell ref="B119:B120"/>
    <mergeCell ref="A163:A164"/>
    <mergeCell ref="B163:B164"/>
    <mergeCell ref="A129:B129"/>
    <mergeCell ref="A131:AM131"/>
    <mergeCell ref="A154:B154"/>
    <mergeCell ref="B133:B134"/>
    <mergeCell ref="A135:A136"/>
    <mergeCell ref="AL15:AL17"/>
    <mergeCell ref="AK15:AK17"/>
    <mergeCell ref="A68:AM68"/>
    <mergeCell ref="G56:P56"/>
    <mergeCell ref="Q56:Z56"/>
    <mergeCell ref="D57:D61"/>
    <mergeCell ref="A67:B67"/>
    <mergeCell ref="AA56:AE56"/>
    <mergeCell ref="A36:A37"/>
    <mergeCell ref="B36:B37"/>
    <mergeCell ref="N2:AZ2"/>
    <mergeCell ref="AA16:AE16"/>
    <mergeCell ref="AF16:AJ16"/>
    <mergeCell ref="E6:H6"/>
    <mergeCell ref="E11:I11"/>
    <mergeCell ref="E7:H7"/>
    <mergeCell ref="Q15:Z15"/>
    <mergeCell ref="AM15:AM17"/>
    <mergeCell ref="E12:R12"/>
    <mergeCell ref="E10:L10"/>
    <mergeCell ref="B15:B17"/>
    <mergeCell ref="V16:Z16"/>
    <mergeCell ref="G16:K16"/>
    <mergeCell ref="A15:A17"/>
    <mergeCell ref="C56:F56"/>
    <mergeCell ref="L16:P16"/>
    <mergeCell ref="Q16:U16"/>
    <mergeCell ref="A24:B24"/>
    <mergeCell ref="B28:B29"/>
    <mergeCell ref="A55:AM55"/>
    <mergeCell ref="E9:J9"/>
    <mergeCell ref="AA15:AJ15"/>
    <mergeCell ref="A54:B54"/>
    <mergeCell ref="AF56:AJ56"/>
    <mergeCell ref="A27:AM27"/>
    <mergeCell ref="A18:AM18"/>
    <mergeCell ref="A49:AM49"/>
    <mergeCell ref="B20:B21"/>
    <mergeCell ref="B32:B33"/>
    <mergeCell ref="A48:B48"/>
    <mergeCell ref="A38:A39"/>
    <mergeCell ref="B38:B39"/>
    <mergeCell ref="A3:AM3"/>
    <mergeCell ref="B4:C4"/>
    <mergeCell ref="B5:C5"/>
    <mergeCell ref="E13:L13"/>
    <mergeCell ref="E8:H8"/>
    <mergeCell ref="C15:C17"/>
    <mergeCell ref="D15:F16"/>
    <mergeCell ref="G15:P15"/>
    <mergeCell ref="A26:AM26"/>
    <mergeCell ref="A20:A21"/>
    <mergeCell ref="A30:A31"/>
    <mergeCell ref="B30:B31"/>
    <mergeCell ref="A34:A35"/>
    <mergeCell ref="B34:B35"/>
    <mergeCell ref="A32:A33"/>
    <mergeCell ref="A28:A29"/>
    <mergeCell ref="A40:A41"/>
    <mergeCell ref="B40:B41"/>
    <mergeCell ref="A44:A45"/>
    <mergeCell ref="B44:B45"/>
    <mergeCell ref="A62:A63"/>
    <mergeCell ref="B62:B63"/>
    <mergeCell ref="B52:B53"/>
    <mergeCell ref="A52:A53"/>
    <mergeCell ref="A75:B75"/>
    <mergeCell ref="A121:A122"/>
    <mergeCell ref="B121:B122"/>
    <mergeCell ref="A83:AM83"/>
    <mergeCell ref="B109:S109"/>
    <mergeCell ref="B64:B65"/>
    <mergeCell ref="A76:AM76"/>
    <mergeCell ref="A64:A65"/>
    <mergeCell ref="A77:AM77"/>
    <mergeCell ref="A84:AM84"/>
    <mergeCell ref="A159:A160"/>
    <mergeCell ref="A165:A166"/>
    <mergeCell ref="A169:A170"/>
    <mergeCell ref="A161:A162"/>
    <mergeCell ref="B110:AD110"/>
    <mergeCell ref="A92:AM92"/>
    <mergeCell ref="A137:A138"/>
    <mergeCell ref="B144:B145"/>
    <mergeCell ref="B137:B138"/>
    <mergeCell ref="A133:A134"/>
    <mergeCell ref="B171:B172"/>
    <mergeCell ref="B204:B205"/>
    <mergeCell ref="B206:B207"/>
    <mergeCell ref="A204:A205"/>
    <mergeCell ref="A206:A207"/>
    <mergeCell ref="A173:A174"/>
    <mergeCell ref="B173:B174"/>
    <mergeCell ref="A181:B181"/>
    <mergeCell ref="A183:AM183"/>
    <mergeCell ref="A171:A172"/>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2" manualBreakCount="2">
    <brk id="81" max="38" man="1"/>
    <brk id="181" max="38" man="1"/>
  </rowBreaks>
</worksheet>
</file>

<file path=xl/worksheets/sheet2.xml><?xml version="1.0" encoding="utf-8"?>
<worksheet xmlns="http://schemas.openxmlformats.org/spreadsheetml/2006/main" xmlns:r="http://schemas.openxmlformats.org/officeDocument/2006/relationships">
  <dimension ref="A1:AY199"/>
  <sheetViews>
    <sheetView tabSelected="1" zoomScale="106" zoomScaleNormal="106" zoomScaleSheetLayoutView="100" zoomScalePageLayoutView="0" workbookViewId="0" topLeftCell="A168">
      <selection activeCell="E132" sqref="E132"/>
    </sheetView>
  </sheetViews>
  <sheetFormatPr defaultColWidth="11.57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9.28125" style="34" customWidth="1"/>
    <col min="39" max="16384" width="11.421875" style="22" customWidth="1"/>
  </cols>
  <sheetData>
    <row r="1" ht="15">
      <c r="O1" s="60" t="s">
        <v>297</v>
      </c>
    </row>
    <row r="2" spans="1:51" ht="15">
      <c r="A2" s="119"/>
      <c r="B2" s="61"/>
      <c r="C2" s="61"/>
      <c r="D2" s="61"/>
      <c r="E2" s="61"/>
      <c r="F2" s="61"/>
      <c r="G2" s="61"/>
      <c r="H2" s="61"/>
      <c r="I2" s="61"/>
      <c r="J2" s="61"/>
      <c r="K2" s="61"/>
      <c r="L2" s="61"/>
      <c r="M2" s="61"/>
      <c r="N2" s="237" t="s">
        <v>288</v>
      </c>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row>
    <row r="3" spans="1:38" ht="15">
      <c r="A3" s="199" t="s">
        <v>378</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row>
    <row r="4" spans="2:3" ht="15" customHeight="1">
      <c r="B4" s="201" t="s">
        <v>286</v>
      </c>
      <c r="C4" s="201"/>
    </row>
    <row r="5" spans="2:3" ht="15" customHeight="1">
      <c r="B5" s="202" t="s">
        <v>287</v>
      </c>
      <c r="C5" s="202"/>
    </row>
    <row r="6" spans="1:38" s="63" customFormat="1" ht="15" customHeight="1">
      <c r="A6" s="120"/>
      <c r="C6" s="64"/>
      <c r="E6" s="205" t="s">
        <v>170</v>
      </c>
      <c r="F6" s="205"/>
      <c r="G6" s="205"/>
      <c r="H6" s="205"/>
      <c r="I6" s="65"/>
      <c r="J6" s="65"/>
      <c r="K6" s="65"/>
      <c r="L6" s="65"/>
      <c r="M6" s="66"/>
      <c r="N6" s="66"/>
      <c r="O6" s="66"/>
      <c r="P6" s="66"/>
      <c r="Q6" s="66"/>
      <c r="R6" s="66"/>
      <c r="S6" s="66"/>
      <c r="AH6" s="64"/>
      <c r="AI6" s="64"/>
      <c r="AJ6" s="64"/>
      <c r="AK6" s="64"/>
      <c r="AL6" s="64"/>
    </row>
    <row r="7" spans="1:38" s="63" customFormat="1" ht="15" customHeight="1">
      <c r="A7" s="120"/>
      <c r="B7" s="62"/>
      <c r="C7" s="64"/>
      <c r="E7" s="205" t="s">
        <v>202</v>
      </c>
      <c r="F7" s="206"/>
      <c r="G7" s="206"/>
      <c r="H7" s="206"/>
      <c r="I7" s="67"/>
      <c r="J7" s="65"/>
      <c r="K7" s="65"/>
      <c r="L7" s="65"/>
      <c r="M7" s="66"/>
      <c r="N7" s="66"/>
      <c r="O7" s="66"/>
      <c r="P7" s="66"/>
      <c r="Q7" s="66"/>
      <c r="R7" s="66"/>
      <c r="S7" s="66"/>
      <c r="AH7" s="64"/>
      <c r="AI7" s="64"/>
      <c r="AJ7" s="64"/>
      <c r="AK7" s="64"/>
      <c r="AL7" s="64"/>
    </row>
    <row r="8" spans="1:38" s="63" customFormat="1" ht="15.75" customHeight="1">
      <c r="A8" s="120"/>
      <c r="B8" s="62"/>
      <c r="C8" s="64"/>
      <c r="E8" s="205" t="s">
        <v>203</v>
      </c>
      <c r="F8" s="205"/>
      <c r="G8" s="205"/>
      <c r="H8" s="205"/>
      <c r="I8" s="206"/>
      <c r="J8" s="206"/>
      <c r="K8" s="276"/>
      <c r="L8" s="65"/>
      <c r="M8" s="66"/>
      <c r="N8" s="66"/>
      <c r="O8" s="66"/>
      <c r="P8" s="66"/>
      <c r="Q8" s="66"/>
      <c r="R8" s="66"/>
      <c r="S8" s="66"/>
      <c r="AH8" s="64"/>
      <c r="AI8" s="64"/>
      <c r="AJ8" s="64"/>
      <c r="AK8" s="64"/>
      <c r="AL8" s="64"/>
    </row>
    <row r="9" spans="1:38" s="63" customFormat="1" ht="15" customHeight="1">
      <c r="A9" s="120"/>
      <c r="B9" s="62"/>
      <c r="C9" s="64"/>
      <c r="E9" s="203" t="s">
        <v>204</v>
      </c>
      <c r="F9" s="203"/>
      <c r="G9" s="203"/>
      <c r="H9" s="203"/>
      <c r="I9" s="203"/>
      <c r="J9" s="203"/>
      <c r="K9" s="203"/>
      <c r="L9" s="203"/>
      <c r="M9" s="203"/>
      <c r="N9" s="203"/>
      <c r="O9" s="203"/>
      <c r="P9" s="203"/>
      <c r="Q9" s="203"/>
      <c r="R9" s="203"/>
      <c r="S9" s="52"/>
      <c r="V9" s="144"/>
      <c r="W9" s="144"/>
      <c r="X9" s="144"/>
      <c r="Y9" s="144"/>
      <c r="Z9" s="144"/>
      <c r="AA9" s="144"/>
      <c r="AB9" s="144"/>
      <c r="AC9" s="144"/>
      <c r="AD9" s="144"/>
      <c r="AE9" s="144"/>
      <c r="AH9" s="64"/>
      <c r="AI9" s="64"/>
      <c r="AJ9" s="64"/>
      <c r="AK9" s="64"/>
      <c r="AL9" s="64"/>
    </row>
    <row r="10" spans="1:38" s="63" customFormat="1" ht="15" customHeight="1">
      <c r="A10" s="120"/>
      <c r="B10" s="62"/>
      <c r="C10" s="64"/>
      <c r="E10" s="203" t="s">
        <v>206</v>
      </c>
      <c r="F10" s="204"/>
      <c r="G10" s="204"/>
      <c r="H10" s="204"/>
      <c r="I10" s="204"/>
      <c r="J10" s="204"/>
      <c r="K10" s="204"/>
      <c r="L10" s="204"/>
      <c r="M10" s="52"/>
      <c r="N10" s="52"/>
      <c r="O10" s="52"/>
      <c r="P10" s="52"/>
      <c r="Q10" s="52"/>
      <c r="R10" s="52"/>
      <c r="S10" s="52"/>
      <c r="V10" s="144"/>
      <c r="W10" s="156" t="s">
        <v>362</v>
      </c>
      <c r="X10" s="144"/>
      <c r="Y10" s="144"/>
      <c r="Z10" s="144"/>
      <c r="AA10" s="144"/>
      <c r="AB10" s="144"/>
      <c r="AC10" s="144"/>
      <c r="AD10" s="144"/>
      <c r="AE10" s="144"/>
      <c r="AH10" s="64"/>
      <c r="AI10" s="64"/>
      <c r="AJ10" s="64"/>
      <c r="AK10" s="64"/>
      <c r="AL10" s="64"/>
    </row>
    <row r="11" spans="22:31" ht="15">
      <c r="V11" s="145"/>
      <c r="W11" s="143" t="s">
        <v>361</v>
      </c>
      <c r="X11" s="145"/>
      <c r="Y11" s="145"/>
      <c r="Z11" s="145"/>
      <c r="AA11" s="145"/>
      <c r="AB11" s="145"/>
      <c r="AC11" s="145">
        <v>2018</v>
      </c>
      <c r="AD11" s="145"/>
      <c r="AE11" s="145"/>
    </row>
    <row r="12" spans="1:38" ht="30" customHeight="1">
      <c r="A12" s="226" t="s">
        <v>0</v>
      </c>
      <c r="B12" s="220" t="s">
        <v>159</v>
      </c>
      <c r="C12" s="207" t="s">
        <v>1</v>
      </c>
      <c r="D12" s="209" t="s">
        <v>166</v>
      </c>
      <c r="E12" s="209"/>
      <c r="F12" s="209"/>
      <c r="G12" s="210" t="s">
        <v>5</v>
      </c>
      <c r="H12" s="211"/>
      <c r="I12" s="211"/>
      <c r="J12" s="211"/>
      <c r="K12" s="211"/>
      <c r="L12" s="211"/>
      <c r="M12" s="211"/>
      <c r="N12" s="211"/>
      <c r="O12" s="211"/>
      <c r="P12" s="212"/>
      <c r="Q12" s="244" t="s">
        <v>6</v>
      </c>
      <c r="R12" s="244"/>
      <c r="S12" s="244"/>
      <c r="T12" s="244"/>
      <c r="U12" s="244"/>
      <c r="V12" s="244"/>
      <c r="W12" s="244"/>
      <c r="X12" s="244"/>
      <c r="Y12" s="244"/>
      <c r="Z12" s="244"/>
      <c r="AA12" s="213" t="s">
        <v>7</v>
      </c>
      <c r="AB12" s="213"/>
      <c r="AC12" s="213"/>
      <c r="AD12" s="213"/>
      <c r="AE12" s="213"/>
      <c r="AF12" s="213"/>
      <c r="AG12" s="213"/>
      <c r="AH12" s="213"/>
      <c r="AI12" s="213"/>
      <c r="AJ12" s="213"/>
      <c r="AK12" s="220" t="s">
        <v>8</v>
      </c>
      <c r="AL12" s="220" t="s">
        <v>9</v>
      </c>
    </row>
    <row r="13" spans="1:38" s="72" customFormat="1" ht="22.5" customHeight="1">
      <c r="A13" s="226"/>
      <c r="B13" s="221"/>
      <c r="C13" s="207"/>
      <c r="D13" s="209"/>
      <c r="E13" s="209"/>
      <c r="F13" s="209"/>
      <c r="G13" s="210" t="s">
        <v>21</v>
      </c>
      <c r="H13" s="211"/>
      <c r="I13" s="211"/>
      <c r="J13" s="211"/>
      <c r="K13" s="212"/>
      <c r="L13" s="231" t="s">
        <v>22</v>
      </c>
      <c r="M13" s="232"/>
      <c r="N13" s="232"/>
      <c r="O13" s="232"/>
      <c r="P13" s="233"/>
      <c r="Q13" s="234" t="s">
        <v>23</v>
      </c>
      <c r="R13" s="235"/>
      <c r="S13" s="235"/>
      <c r="T13" s="235"/>
      <c r="U13" s="236"/>
      <c r="V13" s="223" t="s">
        <v>24</v>
      </c>
      <c r="W13" s="224"/>
      <c r="X13" s="224"/>
      <c r="Y13" s="224"/>
      <c r="Z13" s="225"/>
      <c r="AA13" s="238" t="s">
        <v>25</v>
      </c>
      <c r="AB13" s="239"/>
      <c r="AC13" s="239"/>
      <c r="AD13" s="239"/>
      <c r="AE13" s="240"/>
      <c r="AF13" s="241" t="s">
        <v>26</v>
      </c>
      <c r="AG13" s="242"/>
      <c r="AH13" s="242"/>
      <c r="AI13" s="242"/>
      <c r="AJ13" s="243"/>
      <c r="AK13" s="221"/>
      <c r="AL13" s="221"/>
    </row>
    <row r="14" spans="1:38" s="72" customFormat="1" ht="15.75" thickBot="1">
      <c r="A14" s="227"/>
      <c r="B14" s="222"/>
      <c r="C14" s="208"/>
      <c r="D14" s="73" t="s">
        <v>2</v>
      </c>
      <c r="E14" s="73" t="s">
        <v>3</v>
      </c>
      <c r="F14" s="73" t="s">
        <v>4</v>
      </c>
      <c r="G14" s="74" t="s">
        <v>10</v>
      </c>
      <c r="H14" s="74" t="s">
        <v>11</v>
      </c>
      <c r="I14" s="74" t="s">
        <v>12</v>
      </c>
      <c r="J14" s="74" t="s">
        <v>13</v>
      </c>
      <c r="K14" s="74" t="s">
        <v>14</v>
      </c>
      <c r="L14" s="75" t="s">
        <v>10</v>
      </c>
      <c r="M14" s="75" t="s">
        <v>11</v>
      </c>
      <c r="N14" s="75" t="s">
        <v>12</v>
      </c>
      <c r="O14" s="75" t="s">
        <v>13</v>
      </c>
      <c r="P14" s="75" t="s">
        <v>14</v>
      </c>
      <c r="Q14" s="76" t="s">
        <v>10</v>
      </c>
      <c r="R14" s="76" t="s">
        <v>11</v>
      </c>
      <c r="S14" s="76" t="s">
        <v>12</v>
      </c>
      <c r="T14" s="76" t="s">
        <v>13</v>
      </c>
      <c r="U14" s="76" t="s">
        <v>14</v>
      </c>
      <c r="V14" s="77" t="s">
        <v>10</v>
      </c>
      <c r="W14" s="77" t="s">
        <v>11</v>
      </c>
      <c r="X14" s="77" t="s">
        <v>12</v>
      </c>
      <c r="Y14" s="77" t="s">
        <v>13</v>
      </c>
      <c r="Z14" s="77" t="s">
        <v>14</v>
      </c>
      <c r="AA14" s="78" t="s">
        <v>10</v>
      </c>
      <c r="AB14" s="78" t="s">
        <v>11</v>
      </c>
      <c r="AC14" s="78" t="s">
        <v>12</v>
      </c>
      <c r="AD14" s="78" t="s">
        <v>13</v>
      </c>
      <c r="AE14" s="78" t="s">
        <v>14</v>
      </c>
      <c r="AF14" s="79" t="s">
        <v>10</v>
      </c>
      <c r="AG14" s="79" t="s">
        <v>11</v>
      </c>
      <c r="AH14" s="79" t="s">
        <v>12</v>
      </c>
      <c r="AI14" s="79" t="s">
        <v>13</v>
      </c>
      <c r="AJ14" s="79" t="s">
        <v>14</v>
      </c>
      <c r="AK14" s="222"/>
      <c r="AL14" s="222"/>
    </row>
    <row r="15" spans="1:38" ht="15">
      <c r="A15" s="217" t="s">
        <v>112</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row>
    <row r="16" spans="1:38" ht="15">
      <c r="A16" s="121" t="s">
        <v>15</v>
      </c>
      <c r="B16" s="1" t="s">
        <v>19</v>
      </c>
      <c r="C16" s="16"/>
      <c r="D16" s="5"/>
      <c r="E16" s="5"/>
      <c r="F16" s="16">
        <v>3</v>
      </c>
      <c r="G16" s="19"/>
      <c r="H16" s="19"/>
      <c r="I16" s="19"/>
      <c r="J16" s="19"/>
      <c r="K16" s="19"/>
      <c r="L16" s="44"/>
      <c r="M16" s="44"/>
      <c r="N16" s="44"/>
      <c r="O16" s="44"/>
      <c r="P16" s="44"/>
      <c r="Q16" s="20"/>
      <c r="R16" s="20"/>
      <c r="S16" s="20">
        <v>30</v>
      </c>
      <c r="T16" s="20"/>
      <c r="U16" s="20"/>
      <c r="V16" s="46"/>
      <c r="W16" s="46"/>
      <c r="X16" s="46"/>
      <c r="Y16" s="46"/>
      <c r="Z16" s="46"/>
      <c r="AA16" s="24"/>
      <c r="AB16" s="24"/>
      <c r="AC16" s="24"/>
      <c r="AD16" s="24"/>
      <c r="AE16" s="24"/>
      <c r="AF16" s="25"/>
      <c r="AG16" s="25"/>
      <c r="AH16" s="25"/>
      <c r="AI16" s="25"/>
      <c r="AJ16" s="25"/>
      <c r="AK16" s="16">
        <f aca="true" t="shared" si="0" ref="AK16:AK21">G16+H16+I16+J16+L16+M16+O16+N16+Q16+R16+S16+T16+V16+W16+X16+Y16+AA16+AB16+AC16+AD16+AF16+AG16+AH16+AI16</f>
        <v>30</v>
      </c>
      <c r="AL16" s="16">
        <f aca="true" t="shared" si="1" ref="AL16:AL21">K16+P16+U16+Z16+AE16+AJ16</f>
        <v>0</v>
      </c>
    </row>
    <row r="17" spans="1:38" ht="15" customHeight="1">
      <c r="A17" s="176" t="s">
        <v>16</v>
      </c>
      <c r="B17" s="191" t="s">
        <v>31</v>
      </c>
      <c r="C17" s="16"/>
      <c r="D17" s="5"/>
      <c r="E17" s="5"/>
      <c r="F17" s="16">
        <v>1</v>
      </c>
      <c r="G17" s="19">
        <v>30</v>
      </c>
      <c r="H17" s="19"/>
      <c r="I17" s="19"/>
      <c r="J17" s="19"/>
      <c r="K17" s="19">
        <v>1</v>
      </c>
      <c r="L17" s="44"/>
      <c r="M17" s="44"/>
      <c r="N17" s="44"/>
      <c r="O17" s="44"/>
      <c r="P17" s="44"/>
      <c r="Q17" s="20"/>
      <c r="R17" s="20"/>
      <c r="S17" s="20"/>
      <c r="T17" s="20"/>
      <c r="U17" s="20"/>
      <c r="V17" s="46"/>
      <c r="W17" s="46"/>
      <c r="X17" s="46"/>
      <c r="Y17" s="46"/>
      <c r="Z17" s="46"/>
      <c r="AA17" s="24"/>
      <c r="AB17" s="24"/>
      <c r="AC17" s="24"/>
      <c r="AD17" s="24"/>
      <c r="AE17" s="24"/>
      <c r="AF17" s="25"/>
      <c r="AG17" s="25"/>
      <c r="AH17" s="25"/>
      <c r="AI17" s="25"/>
      <c r="AJ17" s="25"/>
      <c r="AK17" s="16">
        <f t="shared" si="0"/>
        <v>30</v>
      </c>
      <c r="AL17" s="16">
        <f t="shared" si="1"/>
        <v>1</v>
      </c>
    </row>
    <row r="18" spans="1:38" ht="15" customHeight="1">
      <c r="A18" s="177"/>
      <c r="B18" s="192"/>
      <c r="C18" s="16"/>
      <c r="D18" s="5"/>
      <c r="E18" s="5">
        <v>1</v>
      </c>
      <c r="F18" s="16"/>
      <c r="G18" s="19"/>
      <c r="H18" s="19"/>
      <c r="I18" s="19">
        <v>30</v>
      </c>
      <c r="J18" s="19"/>
      <c r="K18" s="19">
        <v>2</v>
      </c>
      <c r="L18" s="44"/>
      <c r="M18" s="44"/>
      <c r="N18" s="44"/>
      <c r="O18" s="44"/>
      <c r="P18" s="44"/>
      <c r="Q18" s="20"/>
      <c r="R18" s="20"/>
      <c r="S18" s="20"/>
      <c r="T18" s="20"/>
      <c r="U18" s="20"/>
      <c r="V18" s="46"/>
      <c r="W18" s="46"/>
      <c r="X18" s="46"/>
      <c r="Y18" s="46"/>
      <c r="Z18" s="46"/>
      <c r="AA18" s="24"/>
      <c r="AB18" s="24"/>
      <c r="AC18" s="24"/>
      <c r="AD18" s="24"/>
      <c r="AE18" s="24"/>
      <c r="AF18" s="25"/>
      <c r="AG18" s="25"/>
      <c r="AH18" s="25"/>
      <c r="AI18" s="25"/>
      <c r="AJ18" s="25"/>
      <c r="AK18" s="16">
        <f t="shared" si="0"/>
        <v>30</v>
      </c>
      <c r="AL18" s="16">
        <f t="shared" si="1"/>
        <v>2</v>
      </c>
    </row>
    <row r="19" spans="1:38" s="14" customFormat="1" ht="15.75">
      <c r="A19" s="121" t="s">
        <v>17</v>
      </c>
      <c r="B19" s="4" t="s">
        <v>95</v>
      </c>
      <c r="C19" s="9"/>
      <c r="D19" s="5">
        <v>2</v>
      </c>
      <c r="E19" s="9"/>
      <c r="F19" s="9" t="s">
        <v>160</v>
      </c>
      <c r="G19" s="10">
        <v>30</v>
      </c>
      <c r="H19" s="10"/>
      <c r="I19" s="10"/>
      <c r="J19" s="10"/>
      <c r="K19" s="19">
        <v>2</v>
      </c>
      <c r="L19" s="42">
        <v>15</v>
      </c>
      <c r="M19" s="42"/>
      <c r="N19" s="42"/>
      <c r="O19" s="42"/>
      <c r="P19" s="44">
        <v>2</v>
      </c>
      <c r="Q19" s="11"/>
      <c r="R19" s="11"/>
      <c r="S19" s="11"/>
      <c r="T19" s="11"/>
      <c r="U19" s="11"/>
      <c r="V19" s="45"/>
      <c r="W19" s="45"/>
      <c r="X19" s="45"/>
      <c r="Y19" s="45"/>
      <c r="Z19" s="45"/>
      <c r="AA19" s="12"/>
      <c r="AB19" s="12"/>
      <c r="AC19" s="12"/>
      <c r="AD19" s="12"/>
      <c r="AE19" s="12"/>
      <c r="AF19" s="13"/>
      <c r="AG19" s="13"/>
      <c r="AH19" s="13"/>
      <c r="AI19" s="13"/>
      <c r="AJ19" s="13"/>
      <c r="AK19" s="9">
        <f t="shared" si="0"/>
        <v>45</v>
      </c>
      <c r="AL19" s="9">
        <f t="shared" si="1"/>
        <v>4</v>
      </c>
    </row>
    <row r="20" spans="1:38" s="14" customFormat="1" ht="15">
      <c r="A20" s="147" t="s">
        <v>18</v>
      </c>
      <c r="B20" s="146" t="s">
        <v>345</v>
      </c>
      <c r="C20" s="9"/>
      <c r="E20" s="172">
        <v>1</v>
      </c>
      <c r="F20" s="9"/>
      <c r="G20" s="142">
        <v>30</v>
      </c>
      <c r="H20" s="10"/>
      <c r="I20" s="10"/>
      <c r="J20" s="10"/>
      <c r="K20" s="19">
        <v>2</v>
      </c>
      <c r="L20" s="42"/>
      <c r="M20" s="42"/>
      <c r="N20" s="42"/>
      <c r="O20" s="42"/>
      <c r="P20" s="42"/>
      <c r="Q20" s="11"/>
      <c r="R20" s="11"/>
      <c r="S20" s="11"/>
      <c r="T20" s="11"/>
      <c r="U20" s="11"/>
      <c r="V20" s="45"/>
      <c r="W20" s="45"/>
      <c r="X20" s="45"/>
      <c r="Y20" s="45"/>
      <c r="Z20" s="45"/>
      <c r="AA20" s="12"/>
      <c r="AB20" s="12"/>
      <c r="AC20" s="12"/>
      <c r="AD20" s="12"/>
      <c r="AE20" s="12"/>
      <c r="AF20" s="13"/>
      <c r="AG20" s="13"/>
      <c r="AH20" s="13"/>
      <c r="AI20" s="13"/>
      <c r="AJ20" s="13"/>
      <c r="AK20" s="9">
        <f t="shared" si="0"/>
        <v>30</v>
      </c>
      <c r="AL20" s="9">
        <f t="shared" si="1"/>
        <v>2</v>
      </c>
    </row>
    <row r="21" spans="1:38" ht="15">
      <c r="A21" s="147" t="s">
        <v>27</v>
      </c>
      <c r="B21" s="80" t="s">
        <v>352</v>
      </c>
      <c r="C21" s="16"/>
      <c r="D21" s="5"/>
      <c r="E21" s="5"/>
      <c r="F21" s="16">
        <v>6</v>
      </c>
      <c r="G21" s="81"/>
      <c r="H21" s="19"/>
      <c r="I21" s="19"/>
      <c r="J21" s="19"/>
      <c r="K21" s="19"/>
      <c r="L21" s="44"/>
      <c r="M21" s="44"/>
      <c r="N21" s="44"/>
      <c r="O21" s="44"/>
      <c r="P21" s="44"/>
      <c r="Q21" s="20"/>
      <c r="R21" s="20"/>
      <c r="S21" s="20"/>
      <c r="T21" s="20"/>
      <c r="U21" s="20"/>
      <c r="V21" s="46"/>
      <c r="W21" s="46"/>
      <c r="X21" s="46"/>
      <c r="Y21" s="46"/>
      <c r="Z21" s="46"/>
      <c r="AA21" s="24"/>
      <c r="AB21" s="24"/>
      <c r="AC21" s="24"/>
      <c r="AD21" s="24"/>
      <c r="AE21" s="24"/>
      <c r="AF21" s="25">
        <v>30</v>
      </c>
      <c r="AG21" s="25"/>
      <c r="AH21" s="25"/>
      <c r="AI21" s="25"/>
      <c r="AJ21" s="13">
        <v>2</v>
      </c>
      <c r="AK21" s="16">
        <f t="shared" si="0"/>
        <v>30</v>
      </c>
      <c r="AL21" s="16">
        <f t="shared" si="1"/>
        <v>2</v>
      </c>
    </row>
    <row r="22" spans="1:38" s="17" customFormat="1" ht="15">
      <c r="A22" s="189" t="s">
        <v>20</v>
      </c>
      <c r="B22" s="190"/>
      <c r="C22" s="5"/>
      <c r="D22" s="5"/>
      <c r="E22" s="5"/>
      <c r="F22" s="5"/>
      <c r="G22" s="18">
        <f>SUM(G16:G21)</f>
        <v>90</v>
      </c>
      <c r="H22" s="18">
        <f aca="true" t="shared" si="2" ref="H22:AK22">SUM(H16:H21)</f>
        <v>0</v>
      </c>
      <c r="I22" s="18">
        <f t="shared" si="2"/>
        <v>30</v>
      </c>
      <c r="J22" s="18">
        <f t="shared" si="2"/>
        <v>0</v>
      </c>
      <c r="K22" s="18">
        <f t="shared" si="2"/>
        <v>7</v>
      </c>
      <c r="L22" s="43">
        <f t="shared" si="2"/>
        <v>15</v>
      </c>
      <c r="M22" s="43">
        <f t="shared" si="2"/>
        <v>0</v>
      </c>
      <c r="N22" s="43">
        <f t="shared" si="2"/>
        <v>0</v>
      </c>
      <c r="O22" s="43">
        <f t="shared" si="2"/>
        <v>0</v>
      </c>
      <c r="P22" s="43">
        <f t="shared" si="2"/>
        <v>2</v>
      </c>
      <c r="Q22" s="6">
        <f t="shared" si="2"/>
        <v>0</v>
      </c>
      <c r="R22" s="6">
        <f t="shared" si="2"/>
        <v>0</v>
      </c>
      <c r="S22" s="6">
        <f t="shared" si="2"/>
        <v>30</v>
      </c>
      <c r="T22" s="6">
        <f t="shared" si="2"/>
        <v>0</v>
      </c>
      <c r="U22" s="6">
        <f t="shared" si="2"/>
        <v>0</v>
      </c>
      <c r="V22" s="47">
        <f t="shared" si="2"/>
        <v>0</v>
      </c>
      <c r="W22" s="47">
        <f t="shared" si="2"/>
        <v>0</v>
      </c>
      <c r="X22" s="47">
        <f t="shared" si="2"/>
        <v>0</v>
      </c>
      <c r="Y22" s="47">
        <f t="shared" si="2"/>
        <v>0</v>
      </c>
      <c r="Z22" s="47">
        <f t="shared" si="2"/>
        <v>0</v>
      </c>
      <c r="AA22" s="7">
        <f t="shared" si="2"/>
        <v>0</v>
      </c>
      <c r="AB22" s="7">
        <f t="shared" si="2"/>
        <v>0</v>
      </c>
      <c r="AC22" s="7">
        <f t="shared" si="2"/>
        <v>0</v>
      </c>
      <c r="AD22" s="7">
        <f t="shared" si="2"/>
        <v>0</v>
      </c>
      <c r="AE22" s="7">
        <f t="shared" si="2"/>
        <v>0</v>
      </c>
      <c r="AF22" s="8">
        <f t="shared" si="2"/>
        <v>30</v>
      </c>
      <c r="AG22" s="8">
        <f t="shared" si="2"/>
        <v>0</v>
      </c>
      <c r="AH22" s="8">
        <f t="shared" si="2"/>
        <v>0</v>
      </c>
      <c r="AI22" s="8">
        <f t="shared" si="2"/>
        <v>0</v>
      </c>
      <c r="AJ22" s="8">
        <f t="shared" si="2"/>
        <v>2</v>
      </c>
      <c r="AK22" s="5">
        <f t="shared" si="2"/>
        <v>195</v>
      </c>
      <c r="AL22" s="5">
        <f>SUM(AL16:AL21)</f>
        <v>11</v>
      </c>
    </row>
    <row r="23" spans="1:38" s="17" customFormat="1" ht="15">
      <c r="A23" s="193" t="s">
        <v>178</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row>
    <row r="24" spans="1:38" s="17" customFormat="1" ht="15">
      <c r="A24" s="193" t="s">
        <v>179</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row>
    <row r="25" spans="1:38" s="17" customFormat="1" ht="15">
      <c r="A25" s="277" t="s">
        <v>28</v>
      </c>
      <c r="B25" s="191" t="s">
        <v>148</v>
      </c>
      <c r="C25" s="16"/>
      <c r="D25" s="5"/>
      <c r="E25" s="5"/>
      <c r="F25" s="16">
        <v>1</v>
      </c>
      <c r="G25" s="19">
        <v>15</v>
      </c>
      <c r="H25" s="19"/>
      <c r="I25" s="19"/>
      <c r="J25" s="19"/>
      <c r="K25" s="19">
        <v>1</v>
      </c>
      <c r="L25" s="44"/>
      <c r="M25" s="44"/>
      <c r="N25" s="44"/>
      <c r="O25" s="44"/>
      <c r="P25" s="44"/>
      <c r="Q25" s="20"/>
      <c r="R25" s="20"/>
      <c r="S25" s="20"/>
      <c r="T25" s="20"/>
      <c r="U25" s="20"/>
      <c r="V25" s="46"/>
      <c r="W25" s="46"/>
      <c r="X25" s="46"/>
      <c r="Y25" s="46"/>
      <c r="Z25" s="46"/>
      <c r="AA25" s="24"/>
      <c r="AB25" s="24"/>
      <c r="AC25" s="24"/>
      <c r="AD25" s="24"/>
      <c r="AE25" s="24"/>
      <c r="AF25" s="25"/>
      <c r="AG25" s="25"/>
      <c r="AH25" s="25"/>
      <c r="AI25" s="25"/>
      <c r="AJ25" s="25"/>
      <c r="AK25" s="16">
        <f aca="true" t="shared" si="3" ref="AK25:AK44">G25+H25+I25+J25+L25+M25+O25+N25+Q25+R25+S25+T25+V25+W25+X25+Y25+AA25+AB25+AC25+AD25+AF25+AG25+AH25+AI25</f>
        <v>15</v>
      </c>
      <c r="AL25" s="16">
        <f aca="true" t="shared" si="4" ref="AL25:AL44">K25+P25+U25+Z25+AE25+AJ25</f>
        <v>1</v>
      </c>
    </row>
    <row r="26" spans="1:38" s="17" customFormat="1" ht="15">
      <c r="A26" s="198"/>
      <c r="B26" s="192"/>
      <c r="C26" s="16"/>
      <c r="D26" s="5">
        <v>2</v>
      </c>
      <c r="E26" s="5">
        <v>1.2</v>
      </c>
      <c r="F26" s="16"/>
      <c r="G26" s="19"/>
      <c r="H26" s="19"/>
      <c r="I26" s="19">
        <v>30</v>
      </c>
      <c r="J26" s="19"/>
      <c r="K26" s="19">
        <v>3</v>
      </c>
      <c r="L26" s="44"/>
      <c r="M26" s="44"/>
      <c r="N26" s="44">
        <v>15</v>
      </c>
      <c r="O26" s="44"/>
      <c r="P26" s="44">
        <v>2</v>
      </c>
      <c r="Q26" s="20"/>
      <c r="R26" s="20"/>
      <c r="S26" s="20"/>
      <c r="T26" s="20"/>
      <c r="U26" s="20"/>
      <c r="V26" s="46"/>
      <c r="W26" s="46"/>
      <c r="X26" s="46"/>
      <c r="Y26" s="46"/>
      <c r="Z26" s="46"/>
      <c r="AA26" s="24"/>
      <c r="AB26" s="24"/>
      <c r="AC26" s="24"/>
      <c r="AD26" s="24"/>
      <c r="AE26" s="24"/>
      <c r="AF26" s="25"/>
      <c r="AG26" s="25"/>
      <c r="AH26" s="25"/>
      <c r="AI26" s="25"/>
      <c r="AJ26" s="25"/>
      <c r="AK26" s="16">
        <f t="shared" si="3"/>
        <v>45</v>
      </c>
      <c r="AL26" s="16">
        <f t="shared" si="4"/>
        <v>5</v>
      </c>
    </row>
    <row r="27" spans="1:38" s="17" customFormat="1" ht="15">
      <c r="A27" s="277" t="s">
        <v>29</v>
      </c>
      <c r="B27" s="191" t="s">
        <v>149</v>
      </c>
      <c r="C27" s="16"/>
      <c r="D27" s="5">
        <v>2</v>
      </c>
      <c r="E27" s="5"/>
      <c r="F27" s="16">
        <v>2</v>
      </c>
      <c r="G27" s="19"/>
      <c r="H27" s="19"/>
      <c r="I27" s="19"/>
      <c r="J27" s="19"/>
      <c r="K27" s="19"/>
      <c r="L27" s="44">
        <v>15</v>
      </c>
      <c r="M27" s="44"/>
      <c r="N27" s="44"/>
      <c r="O27" s="44"/>
      <c r="P27" s="44">
        <v>1</v>
      </c>
      <c r="Q27" s="20"/>
      <c r="R27" s="20"/>
      <c r="S27" s="20"/>
      <c r="T27" s="20"/>
      <c r="U27" s="20"/>
      <c r="V27" s="46"/>
      <c r="W27" s="46"/>
      <c r="X27" s="46"/>
      <c r="Y27" s="46"/>
      <c r="Z27" s="46"/>
      <c r="AA27" s="24"/>
      <c r="AB27" s="24"/>
      <c r="AC27" s="24"/>
      <c r="AD27" s="24"/>
      <c r="AE27" s="24"/>
      <c r="AF27" s="25"/>
      <c r="AG27" s="25"/>
      <c r="AH27" s="25"/>
      <c r="AI27" s="25"/>
      <c r="AJ27" s="25"/>
      <c r="AK27" s="16">
        <f t="shared" si="3"/>
        <v>15</v>
      </c>
      <c r="AL27" s="16">
        <f t="shared" si="4"/>
        <v>1</v>
      </c>
    </row>
    <row r="28" spans="1:38" s="17" customFormat="1" ht="15">
      <c r="A28" s="198"/>
      <c r="B28" s="192"/>
      <c r="C28" s="16"/>
      <c r="D28" s="5"/>
      <c r="E28" s="5">
        <v>2</v>
      </c>
      <c r="F28" s="16"/>
      <c r="G28" s="19"/>
      <c r="H28" s="19"/>
      <c r="I28" s="19"/>
      <c r="J28" s="19"/>
      <c r="K28" s="19"/>
      <c r="L28" s="44"/>
      <c r="M28" s="44"/>
      <c r="N28" s="44">
        <v>30</v>
      </c>
      <c r="O28" s="44"/>
      <c r="P28" s="44">
        <v>3</v>
      </c>
      <c r="Q28" s="20"/>
      <c r="R28" s="20"/>
      <c r="S28" s="20"/>
      <c r="T28" s="20"/>
      <c r="U28" s="20"/>
      <c r="V28" s="46"/>
      <c r="W28" s="46"/>
      <c r="X28" s="46"/>
      <c r="Y28" s="46"/>
      <c r="Z28" s="46"/>
      <c r="AA28" s="24"/>
      <c r="AB28" s="24"/>
      <c r="AC28" s="24"/>
      <c r="AD28" s="24"/>
      <c r="AE28" s="24"/>
      <c r="AF28" s="25"/>
      <c r="AG28" s="25"/>
      <c r="AH28" s="25"/>
      <c r="AI28" s="25"/>
      <c r="AJ28" s="25"/>
      <c r="AK28" s="16">
        <f t="shared" si="3"/>
        <v>30</v>
      </c>
      <c r="AL28" s="16">
        <f t="shared" si="4"/>
        <v>3</v>
      </c>
    </row>
    <row r="29" spans="1:38" s="17" customFormat="1" ht="15">
      <c r="A29" s="277" t="s">
        <v>30</v>
      </c>
      <c r="B29" s="191" t="s">
        <v>150</v>
      </c>
      <c r="C29" s="16"/>
      <c r="D29" s="5">
        <v>3</v>
      </c>
      <c r="E29" s="5"/>
      <c r="F29" s="16">
        <v>3</v>
      </c>
      <c r="G29" s="19"/>
      <c r="H29" s="19"/>
      <c r="I29" s="19"/>
      <c r="J29" s="19"/>
      <c r="K29" s="19"/>
      <c r="L29" s="44"/>
      <c r="M29" s="44"/>
      <c r="N29" s="44"/>
      <c r="O29" s="44"/>
      <c r="P29" s="44"/>
      <c r="Q29" s="20">
        <v>15</v>
      </c>
      <c r="R29" s="20"/>
      <c r="S29" s="20"/>
      <c r="T29" s="20"/>
      <c r="U29" s="20">
        <v>2</v>
      </c>
      <c r="V29" s="46"/>
      <c r="W29" s="46"/>
      <c r="X29" s="46"/>
      <c r="Y29" s="46"/>
      <c r="Z29" s="46"/>
      <c r="AA29" s="24"/>
      <c r="AB29" s="24"/>
      <c r="AC29" s="24"/>
      <c r="AD29" s="24"/>
      <c r="AE29" s="24"/>
      <c r="AF29" s="25"/>
      <c r="AG29" s="25"/>
      <c r="AH29" s="25"/>
      <c r="AI29" s="25"/>
      <c r="AJ29" s="25"/>
      <c r="AK29" s="16">
        <f t="shared" si="3"/>
        <v>15</v>
      </c>
      <c r="AL29" s="16">
        <f t="shared" si="4"/>
        <v>2</v>
      </c>
    </row>
    <row r="30" spans="1:38" s="17" customFormat="1" ht="15">
      <c r="A30" s="198"/>
      <c r="B30" s="192"/>
      <c r="C30" s="16"/>
      <c r="D30" s="5"/>
      <c r="E30" s="5">
        <v>3</v>
      </c>
      <c r="F30" s="16"/>
      <c r="G30" s="19"/>
      <c r="H30" s="19"/>
      <c r="I30" s="19"/>
      <c r="J30" s="19"/>
      <c r="K30" s="19"/>
      <c r="L30" s="44"/>
      <c r="M30" s="44"/>
      <c r="N30" s="44"/>
      <c r="O30" s="44"/>
      <c r="P30" s="44"/>
      <c r="Q30" s="20"/>
      <c r="R30" s="20"/>
      <c r="S30" s="20">
        <v>45</v>
      </c>
      <c r="T30" s="20"/>
      <c r="U30" s="20">
        <v>5</v>
      </c>
      <c r="V30" s="46"/>
      <c r="W30" s="46"/>
      <c r="X30" s="46"/>
      <c r="Y30" s="46"/>
      <c r="Z30" s="46"/>
      <c r="AA30" s="24"/>
      <c r="AB30" s="24"/>
      <c r="AC30" s="24"/>
      <c r="AD30" s="24"/>
      <c r="AE30" s="24"/>
      <c r="AF30" s="25"/>
      <c r="AG30" s="25"/>
      <c r="AH30" s="25"/>
      <c r="AI30" s="25"/>
      <c r="AJ30" s="25"/>
      <c r="AK30" s="16">
        <f t="shared" si="3"/>
        <v>45</v>
      </c>
      <c r="AL30" s="16">
        <f t="shared" si="4"/>
        <v>5</v>
      </c>
    </row>
    <row r="31" spans="1:38" s="17" customFormat="1" ht="15">
      <c r="A31" s="277" t="s">
        <v>34</v>
      </c>
      <c r="B31" s="191" t="s">
        <v>151</v>
      </c>
      <c r="C31" s="16"/>
      <c r="D31" s="5">
        <v>4</v>
      </c>
      <c r="E31" s="5"/>
      <c r="F31" s="16">
        <v>4</v>
      </c>
      <c r="G31" s="19"/>
      <c r="H31" s="19"/>
      <c r="I31" s="19"/>
      <c r="J31" s="19"/>
      <c r="K31" s="19"/>
      <c r="L31" s="44"/>
      <c r="M31" s="44"/>
      <c r="N31" s="44"/>
      <c r="O31" s="44"/>
      <c r="P31" s="44"/>
      <c r="Q31" s="20"/>
      <c r="R31" s="20"/>
      <c r="S31" s="20"/>
      <c r="T31" s="20"/>
      <c r="U31" s="20"/>
      <c r="V31" s="46">
        <v>15</v>
      </c>
      <c r="W31" s="46"/>
      <c r="X31" s="46"/>
      <c r="Y31" s="46"/>
      <c r="Z31" s="46">
        <v>1</v>
      </c>
      <c r="AA31" s="24"/>
      <c r="AB31" s="24"/>
      <c r="AC31" s="24"/>
      <c r="AD31" s="24"/>
      <c r="AE31" s="24"/>
      <c r="AF31" s="25"/>
      <c r="AG31" s="25"/>
      <c r="AH31" s="25"/>
      <c r="AI31" s="25"/>
      <c r="AJ31" s="25"/>
      <c r="AK31" s="16">
        <f t="shared" si="3"/>
        <v>15</v>
      </c>
      <c r="AL31" s="16">
        <f t="shared" si="4"/>
        <v>1</v>
      </c>
    </row>
    <row r="32" spans="1:38" s="17" customFormat="1" ht="15">
      <c r="A32" s="198"/>
      <c r="B32" s="192"/>
      <c r="C32" s="16"/>
      <c r="D32" s="5"/>
      <c r="E32" s="5">
        <v>4</v>
      </c>
      <c r="F32" s="16"/>
      <c r="G32" s="19"/>
      <c r="H32" s="19"/>
      <c r="I32" s="19"/>
      <c r="J32" s="19"/>
      <c r="K32" s="19"/>
      <c r="L32" s="44"/>
      <c r="M32" s="44"/>
      <c r="N32" s="44"/>
      <c r="O32" s="44"/>
      <c r="P32" s="44"/>
      <c r="Q32" s="20"/>
      <c r="R32" s="20"/>
      <c r="S32" s="20"/>
      <c r="T32" s="20"/>
      <c r="U32" s="20"/>
      <c r="V32" s="46"/>
      <c r="W32" s="46"/>
      <c r="X32" s="46">
        <v>30</v>
      </c>
      <c r="Y32" s="46"/>
      <c r="Z32" s="46">
        <v>4</v>
      </c>
      <c r="AA32" s="24"/>
      <c r="AB32" s="24"/>
      <c r="AC32" s="24"/>
      <c r="AD32" s="24"/>
      <c r="AE32" s="24"/>
      <c r="AF32" s="25"/>
      <c r="AG32" s="25"/>
      <c r="AH32" s="25"/>
      <c r="AI32" s="25"/>
      <c r="AJ32" s="25"/>
      <c r="AK32" s="16">
        <f t="shared" si="3"/>
        <v>30</v>
      </c>
      <c r="AL32" s="16">
        <f t="shared" si="4"/>
        <v>4</v>
      </c>
    </row>
    <row r="33" spans="1:38" s="17" customFormat="1" ht="15">
      <c r="A33" s="277" t="s">
        <v>35</v>
      </c>
      <c r="B33" s="191" t="s">
        <v>152</v>
      </c>
      <c r="C33" s="16"/>
      <c r="D33" s="5">
        <v>5</v>
      </c>
      <c r="E33" s="5"/>
      <c r="F33" s="16">
        <v>5</v>
      </c>
      <c r="G33" s="19"/>
      <c r="H33" s="19"/>
      <c r="I33" s="19"/>
      <c r="J33" s="19"/>
      <c r="K33" s="19"/>
      <c r="L33" s="44"/>
      <c r="M33" s="44"/>
      <c r="N33" s="44"/>
      <c r="O33" s="44"/>
      <c r="P33" s="44"/>
      <c r="Q33" s="20"/>
      <c r="R33" s="20"/>
      <c r="S33" s="20"/>
      <c r="T33" s="20"/>
      <c r="U33" s="20"/>
      <c r="V33" s="46"/>
      <c r="W33" s="46"/>
      <c r="X33" s="46"/>
      <c r="Y33" s="46"/>
      <c r="Z33" s="46"/>
      <c r="AA33" s="24">
        <v>15</v>
      </c>
      <c r="AB33" s="24"/>
      <c r="AC33" s="24"/>
      <c r="AD33" s="24"/>
      <c r="AE33" s="24">
        <v>1</v>
      </c>
      <c r="AF33" s="25"/>
      <c r="AG33" s="25"/>
      <c r="AH33" s="25"/>
      <c r="AI33" s="25"/>
      <c r="AJ33" s="25"/>
      <c r="AK33" s="16">
        <f t="shared" si="3"/>
        <v>15</v>
      </c>
      <c r="AL33" s="16">
        <f t="shared" si="4"/>
        <v>1</v>
      </c>
    </row>
    <row r="34" spans="1:38" s="17" customFormat="1" ht="15">
      <c r="A34" s="198"/>
      <c r="B34" s="192"/>
      <c r="C34" s="16"/>
      <c r="D34" s="5"/>
      <c r="E34" s="5">
        <v>5</v>
      </c>
      <c r="F34" s="16"/>
      <c r="G34" s="19"/>
      <c r="H34" s="19"/>
      <c r="I34" s="19"/>
      <c r="J34" s="19"/>
      <c r="K34" s="19"/>
      <c r="L34" s="44"/>
      <c r="M34" s="44"/>
      <c r="N34" s="44"/>
      <c r="O34" s="44"/>
      <c r="P34" s="44"/>
      <c r="Q34" s="20"/>
      <c r="R34" s="20"/>
      <c r="S34" s="20"/>
      <c r="T34" s="20"/>
      <c r="U34" s="20"/>
      <c r="V34" s="46"/>
      <c r="W34" s="46"/>
      <c r="X34" s="46"/>
      <c r="Y34" s="46"/>
      <c r="Z34" s="46"/>
      <c r="AA34" s="24"/>
      <c r="AB34" s="24"/>
      <c r="AC34" s="24">
        <v>30</v>
      </c>
      <c r="AD34" s="24"/>
      <c r="AE34" s="24">
        <v>4</v>
      </c>
      <c r="AF34" s="25"/>
      <c r="AG34" s="25"/>
      <c r="AH34" s="25"/>
      <c r="AI34" s="25"/>
      <c r="AJ34" s="25"/>
      <c r="AK34" s="16">
        <f t="shared" si="3"/>
        <v>30</v>
      </c>
      <c r="AL34" s="16">
        <f t="shared" si="4"/>
        <v>4</v>
      </c>
    </row>
    <row r="35" spans="1:38" s="17" customFormat="1" ht="15" customHeight="1">
      <c r="A35" s="277" t="s">
        <v>36</v>
      </c>
      <c r="B35" s="191" t="s">
        <v>153</v>
      </c>
      <c r="C35" s="9"/>
      <c r="D35" s="5">
        <v>6</v>
      </c>
      <c r="E35" s="5"/>
      <c r="F35" s="9">
        <v>6</v>
      </c>
      <c r="G35" s="10"/>
      <c r="H35" s="10"/>
      <c r="I35" s="10"/>
      <c r="J35" s="10"/>
      <c r="K35" s="10"/>
      <c r="L35" s="42"/>
      <c r="M35" s="42"/>
      <c r="N35" s="42"/>
      <c r="O35" s="42"/>
      <c r="P35" s="42"/>
      <c r="Q35" s="11"/>
      <c r="R35" s="11"/>
      <c r="S35" s="11"/>
      <c r="T35" s="11"/>
      <c r="U35" s="11"/>
      <c r="V35" s="45"/>
      <c r="W35" s="45"/>
      <c r="X35" s="45"/>
      <c r="Y35" s="45"/>
      <c r="Z35" s="45"/>
      <c r="AA35" s="12"/>
      <c r="AB35" s="12"/>
      <c r="AC35" s="12"/>
      <c r="AD35" s="12"/>
      <c r="AE35" s="12"/>
      <c r="AF35" s="13">
        <v>15</v>
      </c>
      <c r="AG35" s="13"/>
      <c r="AH35" s="13"/>
      <c r="AI35" s="13"/>
      <c r="AJ35" s="13">
        <v>1</v>
      </c>
      <c r="AK35" s="16">
        <f t="shared" si="3"/>
        <v>15</v>
      </c>
      <c r="AL35" s="16">
        <f t="shared" si="4"/>
        <v>1</v>
      </c>
    </row>
    <row r="36" spans="1:38" s="17" customFormat="1" ht="15" customHeight="1">
      <c r="A36" s="198"/>
      <c r="B36" s="192"/>
      <c r="C36" s="9"/>
      <c r="D36" s="5"/>
      <c r="E36" s="5">
        <v>6</v>
      </c>
      <c r="F36" s="9"/>
      <c r="G36" s="10"/>
      <c r="H36" s="10"/>
      <c r="I36" s="10"/>
      <c r="J36" s="10"/>
      <c r="K36" s="10"/>
      <c r="L36" s="42"/>
      <c r="M36" s="42"/>
      <c r="N36" s="42"/>
      <c r="O36" s="42"/>
      <c r="P36" s="42"/>
      <c r="Q36" s="11"/>
      <c r="R36" s="11"/>
      <c r="S36" s="11"/>
      <c r="T36" s="11"/>
      <c r="U36" s="11"/>
      <c r="V36" s="45"/>
      <c r="W36" s="45"/>
      <c r="X36" s="45"/>
      <c r="Y36" s="45"/>
      <c r="Z36" s="45"/>
      <c r="AA36" s="12"/>
      <c r="AB36" s="12"/>
      <c r="AC36" s="12"/>
      <c r="AD36" s="12"/>
      <c r="AE36" s="12"/>
      <c r="AF36" s="13"/>
      <c r="AG36" s="13"/>
      <c r="AH36" s="13">
        <v>30</v>
      </c>
      <c r="AI36" s="13"/>
      <c r="AJ36" s="13">
        <v>4</v>
      </c>
      <c r="AK36" s="16">
        <f t="shared" si="3"/>
        <v>30</v>
      </c>
      <c r="AL36" s="16">
        <f t="shared" si="4"/>
        <v>4</v>
      </c>
    </row>
    <row r="37" spans="1:38" s="17" customFormat="1" ht="15" customHeight="1">
      <c r="A37" s="277" t="s">
        <v>42</v>
      </c>
      <c r="B37" s="191" t="s">
        <v>154</v>
      </c>
      <c r="C37" s="9"/>
      <c r="D37" s="5">
        <v>6</v>
      </c>
      <c r="E37" s="5"/>
      <c r="F37" s="9">
        <v>6</v>
      </c>
      <c r="G37" s="10"/>
      <c r="H37" s="10"/>
      <c r="I37" s="10"/>
      <c r="J37" s="10"/>
      <c r="K37" s="10"/>
      <c r="L37" s="42"/>
      <c r="M37" s="42"/>
      <c r="N37" s="42"/>
      <c r="O37" s="42"/>
      <c r="P37" s="42"/>
      <c r="Q37" s="11"/>
      <c r="R37" s="11"/>
      <c r="S37" s="11"/>
      <c r="T37" s="11"/>
      <c r="U37" s="11"/>
      <c r="V37" s="45"/>
      <c r="W37" s="45"/>
      <c r="X37" s="45"/>
      <c r="Y37" s="45"/>
      <c r="Z37" s="45"/>
      <c r="AA37" s="12"/>
      <c r="AB37" s="12"/>
      <c r="AC37" s="12"/>
      <c r="AD37" s="12"/>
      <c r="AE37" s="12"/>
      <c r="AF37" s="13">
        <v>15</v>
      </c>
      <c r="AG37" s="13"/>
      <c r="AH37" s="13"/>
      <c r="AI37" s="13"/>
      <c r="AJ37" s="13">
        <v>1</v>
      </c>
      <c r="AK37" s="16">
        <f t="shared" si="3"/>
        <v>15</v>
      </c>
      <c r="AL37" s="16">
        <f t="shared" si="4"/>
        <v>1</v>
      </c>
    </row>
    <row r="38" spans="1:38" s="17" customFormat="1" ht="15.75">
      <c r="A38" s="198"/>
      <c r="B38" s="192"/>
      <c r="C38" s="9"/>
      <c r="D38" s="5"/>
      <c r="E38" s="5" t="s">
        <v>161</v>
      </c>
      <c r="F38" s="9"/>
      <c r="G38" s="10"/>
      <c r="H38" s="10"/>
      <c r="I38" s="10"/>
      <c r="J38" s="10"/>
      <c r="K38" s="10"/>
      <c r="L38" s="42"/>
      <c r="M38" s="42"/>
      <c r="N38" s="42"/>
      <c r="O38" s="42"/>
      <c r="P38" s="42"/>
      <c r="Q38" s="11"/>
      <c r="R38" s="11"/>
      <c r="S38" s="11"/>
      <c r="T38" s="11"/>
      <c r="U38" s="11"/>
      <c r="V38" s="45"/>
      <c r="W38" s="45"/>
      <c r="X38" s="45">
        <v>15</v>
      </c>
      <c r="Y38" s="45"/>
      <c r="Z38" s="45">
        <v>1</v>
      </c>
      <c r="AA38" s="12"/>
      <c r="AB38" s="12"/>
      <c r="AC38" s="12">
        <v>15</v>
      </c>
      <c r="AD38" s="12"/>
      <c r="AE38" s="12">
        <v>1</v>
      </c>
      <c r="AF38" s="13"/>
      <c r="AG38" s="13"/>
      <c r="AH38" s="13">
        <v>15</v>
      </c>
      <c r="AI38" s="13"/>
      <c r="AJ38" s="13">
        <v>5</v>
      </c>
      <c r="AK38" s="16">
        <f t="shared" si="3"/>
        <v>45</v>
      </c>
      <c r="AL38" s="16">
        <f t="shared" si="4"/>
        <v>7</v>
      </c>
    </row>
    <row r="39" spans="1:38" s="17" customFormat="1" ht="24">
      <c r="A39" s="147" t="s">
        <v>43</v>
      </c>
      <c r="B39" s="15" t="s">
        <v>330</v>
      </c>
      <c r="C39" s="9"/>
      <c r="D39" s="5"/>
      <c r="E39" s="5" t="s">
        <v>162</v>
      </c>
      <c r="F39" s="9"/>
      <c r="G39" s="10"/>
      <c r="H39" s="10"/>
      <c r="I39" s="10"/>
      <c r="J39" s="10"/>
      <c r="K39" s="10"/>
      <c r="L39" s="42"/>
      <c r="M39" s="42"/>
      <c r="N39" s="42"/>
      <c r="O39" s="42"/>
      <c r="P39" s="42">
        <v>2</v>
      </c>
      <c r="Q39" s="11"/>
      <c r="R39" s="11"/>
      <c r="S39" s="11"/>
      <c r="T39" s="11"/>
      <c r="U39" s="11"/>
      <c r="V39" s="45"/>
      <c r="W39" s="45"/>
      <c r="X39" s="45"/>
      <c r="Y39" s="45"/>
      <c r="Z39" s="45">
        <v>2</v>
      </c>
      <c r="AA39" s="12"/>
      <c r="AB39" s="12"/>
      <c r="AC39" s="12"/>
      <c r="AD39" s="12"/>
      <c r="AE39" s="12">
        <v>2</v>
      </c>
      <c r="AF39" s="13"/>
      <c r="AG39" s="13"/>
      <c r="AH39" s="13"/>
      <c r="AI39" s="13"/>
      <c r="AJ39" s="13"/>
      <c r="AK39" s="16">
        <f t="shared" si="3"/>
        <v>0</v>
      </c>
      <c r="AL39" s="16">
        <f t="shared" si="4"/>
        <v>6</v>
      </c>
    </row>
    <row r="40" spans="1:38" s="17" customFormat="1" ht="15">
      <c r="A40" s="147" t="s">
        <v>54</v>
      </c>
      <c r="B40" s="15" t="s">
        <v>33</v>
      </c>
      <c r="C40" s="16"/>
      <c r="D40" s="5"/>
      <c r="E40" s="5">
        <v>1.3</v>
      </c>
      <c r="F40" s="16"/>
      <c r="G40" s="19"/>
      <c r="H40" s="19"/>
      <c r="I40" s="19">
        <v>15</v>
      </c>
      <c r="J40" s="19"/>
      <c r="K40" s="19">
        <v>2</v>
      </c>
      <c r="L40" s="44"/>
      <c r="M40" s="44"/>
      <c r="N40" s="44"/>
      <c r="O40" s="44"/>
      <c r="P40" s="44"/>
      <c r="Q40" s="20"/>
      <c r="R40" s="20"/>
      <c r="S40" s="20">
        <v>15</v>
      </c>
      <c r="T40" s="20"/>
      <c r="U40" s="20">
        <v>1</v>
      </c>
      <c r="V40" s="46"/>
      <c r="W40" s="46"/>
      <c r="X40" s="46"/>
      <c r="Y40" s="46"/>
      <c r="Z40" s="46"/>
      <c r="AA40" s="24"/>
      <c r="AB40" s="24"/>
      <c r="AC40" s="24"/>
      <c r="AD40" s="24"/>
      <c r="AE40" s="24"/>
      <c r="AF40" s="25"/>
      <c r="AG40" s="25"/>
      <c r="AH40" s="25"/>
      <c r="AI40" s="25"/>
      <c r="AJ40" s="25"/>
      <c r="AK40" s="16">
        <f t="shared" si="3"/>
        <v>30</v>
      </c>
      <c r="AL40" s="16">
        <f t="shared" si="4"/>
        <v>3</v>
      </c>
    </row>
    <row r="41" spans="1:38" s="17" customFormat="1" ht="15" customHeight="1">
      <c r="A41" s="277" t="s">
        <v>55</v>
      </c>
      <c r="B41" s="191" t="s">
        <v>93</v>
      </c>
      <c r="C41" s="16"/>
      <c r="D41" s="5"/>
      <c r="E41" s="5"/>
      <c r="F41" s="16">
        <v>1</v>
      </c>
      <c r="G41" s="19">
        <v>15</v>
      </c>
      <c r="H41" s="19"/>
      <c r="I41" s="19"/>
      <c r="J41" s="19"/>
      <c r="K41" s="19">
        <v>1</v>
      </c>
      <c r="L41" s="44"/>
      <c r="M41" s="44"/>
      <c r="N41" s="44"/>
      <c r="O41" s="44"/>
      <c r="P41" s="44"/>
      <c r="Q41" s="20"/>
      <c r="R41" s="20"/>
      <c r="S41" s="20"/>
      <c r="T41" s="20"/>
      <c r="U41" s="20"/>
      <c r="V41" s="46"/>
      <c r="W41" s="46"/>
      <c r="X41" s="46"/>
      <c r="Y41" s="46"/>
      <c r="Z41" s="46"/>
      <c r="AA41" s="24"/>
      <c r="AB41" s="24"/>
      <c r="AC41" s="24"/>
      <c r="AD41" s="24"/>
      <c r="AE41" s="24"/>
      <c r="AF41" s="25"/>
      <c r="AG41" s="25"/>
      <c r="AH41" s="25"/>
      <c r="AI41" s="25"/>
      <c r="AJ41" s="25"/>
      <c r="AK41" s="16">
        <f t="shared" si="3"/>
        <v>15</v>
      </c>
      <c r="AL41" s="16">
        <f t="shared" si="4"/>
        <v>1</v>
      </c>
    </row>
    <row r="42" spans="1:38" s="17" customFormat="1" ht="15">
      <c r="A42" s="197"/>
      <c r="B42" s="192"/>
      <c r="C42" s="16"/>
      <c r="D42" s="5"/>
      <c r="E42" s="5">
        <v>1</v>
      </c>
      <c r="F42" s="16"/>
      <c r="G42" s="19"/>
      <c r="H42" s="19"/>
      <c r="I42" s="19">
        <v>30</v>
      </c>
      <c r="J42" s="19"/>
      <c r="K42" s="19">
        <v>2</v>
      </c>
      <c r="L42" s="44"/>
      <c r="M42" s="44"/>
      <c r="N42" s="44"/>
      <c r="O42" s="44"/>
      <c r="P42" s="44"/>
      <c r="Q42" s="20"/>
      <c r="R42" s="20"/>
      <c r="S42" s="20"/>
      <c r="T42" s="20"/>
      <c r="U42" s="20"/>
      <c r="V42" s="46"/>
      <c r="W42" s="46"/>
      <c r="X42" s="46"/>
      <c r="Y42" s="46"/>
      <c r="Z42" s="46"/>
      <c r="AA42" s="24"/>
      <c r="AB42" s="24"/>
      <c r="AC42" s="24"/>
      <c r="AD42" s="24"/>
      <c r="AE42" s="24"/>
      <c r="AF42" s="25"/>
      <c r="AG42" s="25"/>
      <c r="AH42" s="25"/>
      <c r="AI42" s="25"/>
      <c r="AJ42" s="25"/>
      <c r="AK42" s="16">
        <f t="shared" si="3"/>
        <v>30</v>
      </c>
      <c r="AL42" s="16">
        <f t="shared" si="4"/>
        <v>2</v>
      </c>
    </row>
    <row r="43" spans="1:38" s="17" customFormat="1" ht="15">
      <c r="A43" s="147" t="s">
        <v>56</v>
      </c>
      <c r="B43" s="15" t="s">
        <v>38</v>
      </c>
      <c r="C43" s="16"/>
      <c r="D43" s="5"/>
      <c r="E43" s="5">
        <v>3.4</v>
      </c>
      <c r="F43" s="16"/>
      <c r="G43" s="19"/>
      <c r="H43" s="19"/>
      <c r="I43" s="19"/>
      <c r="J43" s="19"/>
      <c r="K43" s="19"/>
      <c r="L43" s="44"/>
      <c r="M43" s="44"/>
      <c r="N43" s="44"/>
      <c r="O43" s="44"/>
      <c r="P43" s="44"/>
      <c r="Q43" s="20"/>
      <c r="R43" s="20"/>
      <c r="S43" s="20">
        <v>15</v>
      </c>
      <c r="T43" s="20"/>
      <c r="U43" s="20">
        <v>1</v>
      </c>
      <c r="V43" s="46"/>
      <c r="W43" s="46"/>
      <c r="X43" s="46">
        <v>15</v>
      </c>
      <c r="Y43" s="46"/>
      <c r="Z43" s="46">
        <v>1</v>
      </c>
      <c r="AA43" s="24"/>
      <c r="AB43" s="24"/>
      <c r="AC43" s="24"/>
      <c r="AD43" s="24"/>
      <c r="AE43" s="24"/>
      <c r="AF43" s="25"/>
      <c r="AG43" s="25"/>
      <c r="AH43" s="25"/>
      <c r="AI43" s="25"/>
      <c r="AJ43" s="25"/>
      <c r="AK43" s="16">
        <f t="shared" si="3"/>
        <v>30</v>
      </c>
      <c r="AL43" s="16">
        <f t="shared" si="4"/>
        <v>2</v>
      </c>
    </row>
    <row r="44" spans="1:38" s="17" customFormat="1" ht="24">
      <c r="A44" s="147" t="s">
        <v>57</v>
      </c>
      <c r="B44" s="4" t="s">
        <v>37</v>
      </c>
      <c r="C44" s="16"/>
      <c r="D44" s="5"/>
      <c r="E44" s="5">
        <v>5</v>
      </c>
      <c r="F44" s="16"/>
      <c r="G44" s="19"/>
      <c r="H44" s="19"/>
      <c r="I44" s="19"/>
      <c r="J44" s="19"/>
      <c r="K44" s="19"/>
      <c r="L44" s="44"/>
      <c r="M44" s="44"/>
      <c r="N44" s="44"/>
      <c r="O44" s="44"/>
      <c r="P44" s="44"/>
      <c r="Q44" s="20"/>
      <c r="R44" s="20"/>
      <c r="S44" s="20"/>
      <c r="T44" s="20"/>
      <c r="U44" s="20"/>
      <c r="V44" s="46"/>
      <c r="W44" s="46"/>
      <c r="X44" s="46"/>
      <c r="Y44" s="46"/>
      <c r="Z44" s="46"/>
      <c r="AA44" s="24"/>
      <c r="AB44" s="24"/>
      <c r="AC44" s="24">
        <v>15</v>
      </c>
      <c r="AD44" s="24"/>
      <c r="AE44" s="24">
        <v>1</v>
      </c>
      <c r="AF44" s="25"/>
      <c r="AG44" s="25"/>
      <c r="AH44" s="25"/>
      <c r="AI44" s="25"/>
      <c r="AJ44" s="25"/>
      <c r="AK44" s="16">
        <f t="shared" si="3"/>
        <v>15</v>
      </c>
      <c r="AL44" s="16">
        <f t="shared" si="4"/>
        <v>1</v>
      </c>
    </row>
    <row r="45" spans="1:38" s="17" customFormat="1" ht="15">
      <c r="A45" s="189" t="s">
        <v>20</v>
      </c>
      <c r="B45" s="190"/>
      <c r="C45" s="5"/>
      <c r="D45" s="5"/>
      <c r="E45" s="5"/>
      <c r="F45" s="5"/>
      <c r="G45" s="18">
        <f>SUM(G25:G44)</f>
        <v>30</v>
      </c>
      <c r="H45" s="18">
        <f aca="true" t="shared" si="5" ref="H45:AJ45">SUM(H25:H44)</f>
        <v>0</v>
      </c>
      <c r="I45" s="18">
        <f t="shared" si="5"/>
        <v>75</v>
      </c>
      <c r="J45" s="18">
        <f t="shared" si="5"/>
        <v>0</v>
      </c>
      <c r="K45" s="18">
        <f t="shared" si="5"/>
        <v>9</v>
      </c>
      <c r="L45" s="43">
        <f t="shared" si="5"/>
        <v>15</v>
      </c>
      <c r="M45" s="43">
        <f t="shared" si="5"/>
        <v>0</v>
      </c>
      <c r="N45" s="43">
        <f t="shared" si="5"/>
        <v>45</v>
      </c>
      <c r="O45" s="43">
        <f t="shared" si="5"/>
        <v>0</v>
      </c>
      <c r="P45" s="43">
        <f t="shared" si="5"/>
        <v>8</v>
      </c>
      <c r="Q45" s="6">
        <f t="shared" si="5"/>
        <v>15</v>
      </c>
      <c r="R45" s="6">
        <f t="shared" si="5"/>
        <v>0</v>
      </c>
      <c r="S45" s="6">
        <f t="shared" si="5"/>
        <v>75</v>
      </c>
      <c r="T45" s="6">
        <f t="shared" si="5"/>
        <v>0</v>
      </c>
      <c r="U45" s="6">
        <f t="shared" si="5"/>
        <v>9</v>
      </c>
      <c r="V45" s="47">
        <f t="shared" si="5"/>
        <v>15</v>
      </c>
      <c r="W45" s="47">
        <f t="shared" si="5"/>
        <v>0</v>
      </c>
      <c r="X45" s="47">
        <f t="shared" si="5"/>
        <v>60</v>
      </c>
      <c r="Y45" s="47">
        <f t="shared" si="5"/>
        <v>0</v>
      </c>
      <c r="Z45" s="47">
        <f t="shared" si="5"/>
        <v>9</v>
      </c>
      <c r="AA45" s="7">
        <f t="shared" si="5"/>
        <v>15</v>
      </c>
      <c r="AB45" s="7">
        <f t="shared" si="5"/>
        <v>0</v>
      </c>
      <c r="AC45" s="7">
        <f t="shared" si="5"/>
        <v>60</v>
      </c>
      <c r="AD45" s="7">
        <f t="shared" si="5"/>
        <v>0</v>
      </c>
      <c r="AE45" s="7">
        <f t="shared" si="5"/>
        <v>9</v>
      </c>
      <c r="AF45" s="8">
        <f t="shared" si="5"/>
        <v>30</v>
      </c>
      <c r="AG45" s="8">
        <f t="shared" si="5"/>
        <v>0</v>
      </c>
      <c r="AH45" s="8">
        <f t="shared" si="5"/>
        <v>45</v>
      </c>
      <c r="AI45" s="8">
        <f t="shared" si="5"/>
        <v>0</v>
      </c>
      <c r="AJ45" s="8">
        <f t="shared" si="5"/>
        <v>11</v>
      </c>
      <c r="AK45" s="5">
        <f>SUM(AK25:AK44)</f>
        <v>480</v>
      </c>
      <c r="AL45" s="5">
        <f>SUM(AL25:AL44)</f>
        <v>55</v>
      </c>
    </row>
    <row r="46" spans="1:38" s="17" customFormat="1" ht="15">
      <c r="A46" s="193" t="s">
        <v>180</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row>
    <row r="47" spans="1:38" s="17" customFormat="1" ht="15">
      <c r="A47" s="147" t="s">
        <v>58</v>
      </c>
      <c r="B47" s="4" t="s">
        <v>39</v>
      </c>
      <c r="C47" s="9"/>
      <c r="D47" s="5">
        <v>2</v>
      </c>
      <c r="E47" s="5">
        <v>1.2</v>
      </c>
      <c r="F47" s="9"/>
      <c r="G47" s="10"/>
      <c r="H47" s="10"/>
      <c r="I47" s="10">
        <v>30</v>
      </c>
      <c r="J47" s="10"/>
      <c r="K47" s="10">
        <v>2</v>
      </c>
      <c r="L47" s="42"/>
      <c r="M47" s="42"/>
      <c r="N47" s="42">
        <v>30</v>
      </c>
      <c r="O47" s="42"/>
      <c r="P47" s="42">
        <v>5</v>
      </c>
      <c r="Q47" s="11"/>
      <c r="R47" s="11"/>
      <c r="S47" s="11"/>
      <c r="T47" s="11"/>
      <c r="U47" s="11"/>
      <c r="V47" s="45"/>
      <c r="W47" s="45"/>
      <c r="X47" s="45"/>
      <c r="Y47" s="45"/>
      <c r="Z47" s="45"/>
      <c r="AA47" s="12"/>
      <c r="AB47" s="12"/>
      <c r="AC47" s="12"/>
      <c r="AD47" s="12"/>
      <c r="AE47" s="12"/>
      <c r="AF47" s="13"/>
      <c r="AG47" s="13"/>
      <c r="AH47" s="13"/>
      <c r="AI47" s="13"/>
      <c r="AJ47" s="13"/>
      <c r="AK47" s="9">
        <f>G47+H47+I47+J47+L47+M47+O47+N47+Q47+R47+S47+T47+V47+W47+X47+Y47+AA47+AB47+AC47+AD47+AF47+AG47+AH47+AI47</f>
        <v>60</v>
      </c>
      <c r="AL47" s="9">
        <f>K47+P47+U47+Z47+AE47+AJ47</f>
        <v>7</v>
      </c>
    </row>
    <row r="48" spans="1:38" s="17" customFormat="1" ht="15">
      <c r="A48" s="147" t="s">
        <v>64</v>
      </c>
      <c r="B48" s="4" t="s">
        <v>40</v>
      </c>
      <c r="C48" s="16"/>
      <c r="D48" s="5"/>
      <c r="E48" s="5">
        <v>3</v>
      </c>
      <c r="F48" s="16"/>
      <c r="G48" s="19"/>
      <c r="H48" s="19"/>
      <c r="I48" s="19"/>
      <c r="J48" s="19"/>
      <c r="K48" s="19"/>
      <c r="L48" s="44"/>
      <c r="M48" s="44"/>
      <c r="N48" s="44"/>
      <c r="O48" s="44"/>
      <c r="P48" s="44"/>
      <c r="Q48" s="20"/>
      <c r="R48" s="20"/>
      <c r="S48" s="20">
        <v>30</v>
      </c>
      <c r="T48" s="20"/>
      <c r="U48" s="20">
        <v>5</v>
      </c>
      <c r="V48" s="46"/>
      <c r="W48" s="46"/>
      <c r="X48" s="46"/>
      <c r="Y48" s="46"/>
      <c r="Z48" s="46"/>
      <c r="AA48" s="24"/>
      <c r="AB48" s="24"/>
      <c r="AC48" s="24"/>
      <c r="AD48" s="24"/>
      <c r="AE48" s="24"/>
      <c r="AF48" s="25"/>
      <c r="AG48" s="25"/>
      <c r="AH48" s="25"/>
      <c r="AI48" s="25"/>
      <c r="AJ48" s="25"/>
      <c r="AK48" s="16">
        <f>G48+H48+I48+J48+L48+M48+O48+N48+Q48+R48+S48+T48+V48+W48+X48+Y48+AA48+AB48+AC48+AD48+AF48+AG48+AH48+AI48</f>
        <v>30</v>
      </c>
      <c r="AL48" s="16">
        <f>K48+P48+U48+Z48+AE48+AJ48</f>
        <v>5</v>
      </c>
    </row>
    <row r="49" spans="1:38" s="17" customFormat="1" ht="15">
      <c r="A49" s="277" t="s">
        <v>65</v>
      </c>
      <c r="B49" s="191" t="s">
        <v>41</v>
      </c>
      <c r="C49" s="16"/>
      <c r="D49" s="5">
        <v>5</v>
      </c>
      <c r="E49" s="5"/>
      <c r="F49" s="16">
        <v>5</v>
      </c>
      <c r="G49" s="19"/>
      <c r="H49" s="19"/>
      <c r="I49" s="19"/>
      <c r="J49" s="19"/>
      <c r="K49" s="19"/>
      <c r="L49" s="44"/>
      <c r="M49" s="44"/>
      <c r="N49" s="44"/>
      <c r="O49" s="44"/>
      <c r="P49" s="44"/>
      <c r="Q49" s="20"/>
      <c r="R49" s="20"/>
      <c r="S49" s="20"/>
      <c r="T49" s="20"/>
      <c r="U49" s="20"/>
      <c r="V49" s="46"/>
      <c r="W49" s="46"/>
      <c r="X49" s="46"/>
      <c r="Y49" s="46"/>
      <c r="Z49" s="46"/>
      <c r="AA49" s="24">
        <v>30</v>
      </c>
      <c r="AB49" s="24"/>
      <c r="AC49" s="24"/>
      <c r="AD49" s="24"/>
      <c r="AE49" s="24">
        <v>1</v>
      </c>
      <c r="AF49" s="25"/>
      <c r="AG49" s="25"/>
      <c r="AH49" s="25"/>
      <c r="AI49" s="25"/>
      <c r="AJ49" s="25"/>
      <c r="AK49" s="16">
        <f>G49+H49+I49+J49+L49+M49+O49+N49+Q49+R49+S49+T49+V49+W49+X49+Y49+AA49+AB49+AC49+AD49+AF49+AG49+AH49+AI49</f>
        <v>30</v>
      </c>
      <c r="AL49" s="16">
        <f>K49+P49+U49+Z49+AE49+AJ49</f>
        <v>1</v>
      </c>
    </row>
    <row r="50" spans="1:38" s="17" customFormat="1" ht="15">
      <c r="A50" s="197"/>
      <c r="B50" s="192"/>
      <c r="C50" s="16"/>
      <c r="D50" s="5"/>
      <c r="E50" s="5">
        <v>5</v>
      </c>
      <c r="F50" s="16"/>
      <c r="G50" s="19"/>
      <c r="H50" s="19"/>
      <c r="I50" s="19"/>
      <c r="J50" s="19"/>
      <c r="K50" s="19"/>
      <c r="L50" s="44"/>
      <c r="M50" s="44"/>
      <c r="N50" s="44"/>
      <c r="O50" s="44"/>
      <c r="P50" s="44"/>
      <c r="Q50" s="20"/>
      <c r="R50" s="20"/>
      <c r="S50" s="20"/>
      <c r="T50" s="20"/>
      <c r="U50" s="20"/>
      <c r="V50" s="46"/>
      <c r="W50" s="46"/>
      <c r="X50" s="46"/>
      <c r="Y50" s="46"/>
      <c r="Z50" s="46"/>
      <c r="AA50" s="24"/>
      <c r="AB50" s="24"/>
      <c r="AC50" s="24">
        <v>30</v>
      </c>
      <c r="AD50" s="24"/>
      <c r="AE50" s="24">
        <v>5</v>
      </c>
      <c r="AF50" s="25"/>
      <c r="AG50" s="25"/>
      <c r="AH50" s="25"/>
      <c r="AI50" s="25"/>
      <c r="AJ50" s="25"/>
      <c r="AK50" s="16">
        <f>G50+H50+I50+J50+L50+M50+O50+N50+Q50+R50+S50+T50+V50+W50+X50+Y50+AA50+AB50+AC50+AD50+AF50+AG50+AH50+AI50</f>
        <v>30</v>
      </c>
      <c r="AL50" s="16">
        <f>K50+P50+U50+Z50+AE50+AJ50</f>
        <v>5</v>
      </c>
    </row>
    <row r="51" spans="1:38" s="17" customFormat="1" ht="15">
      <c r="A51" s="189" t="s">
        <v>20</v>
      </c>
      <c r="B51" s="190"/>
      <c r="C51" s="5"/>
      <c r="D51" s="5"/>
      <c r="E51" s="5"/>
      <c r="F51" s="5"/>
      <c r="G51" s="18">
        <f>SUM(G47:G50)</f>
        <v>0</v>
      </c>
      <c r="H51" s="18">
        <f aca="true" t="shared" si="6" ref="H51:AK51">SUM(H47:H50)</f>
        <v>0</v>
      </c>
      <c r="I51" s="18">
        <f t="shared" si="6"/>
        <v>30</v>
      </c>
      <c r="J51" s="18">
        <f t="shared" si="6"/>
        <v>0</v>
      </c>
      <c r="K51" s="18">
        <f t="shared" si="6"/>
        <v>2</v>
      </c>
      <c r="L51" s="43">
        <f t="shared" si="6"/>
        <v>0</v>
      </c>
      <c r="M51" s="43">
        <f t="shared" si="6"/>
        <v>0</v>
      </c>
      <c r="N51" s="43">
        <f t="shared" si="6"/>
        <v>30</v>
      </c>
      <c r="O51" s="43">
        <f t="shared" si="6"/>
        <v>0</v>
      </c>
      <c r="P51" s="43">
        <f t="shared" si="6"/>
        <v>5</v>
      </c>
      <c r="Q51" s="6">
        <f t="shared" si="6"/>
        <v>0</v>
      </c>
      <c r="R51" s="6">
        <f t="shared" si="6"/>
        <v>0</v>
      </c>
      <c r="S51" s="6">
        <f t="shared" si="6"/>
        <v>30</v>
      </c>
      <c r="T51" s="6">
        <f t="shared" si="6"/>
        <v>0</v>
      </c>
      <c r="U51" s="6">
        <f t="shared" si="6"/>
        <v>5</v>
      </c>
      <c r="V51" s="47">
        <f t="shared" si="6"/>
        <v>0</v>
      </c>
      <c r="W51" s="47">
        <f t="shared" si="6"/>
        <v>0</v>
      </c>
      <c r="X51" s="47">
        <f t="shared" si="6"/>
        <v>0</v>
      </c>
      <c r="Y51" s="47">
        <f t="shared" si="6"/>
        <v>0</v>
      </c>
      <c r="Z51" s="47">
        <f t="shared" si="6"/>
        <v>0</v>
      </c>
      <c r="AA51" s="7">
        <f t="shared" si="6"/>
        <v>30</v>
      </c>
      <c r="AB51" s="7">
        <f t="shared" si="6"/>
        <v>0</v>
      </c>
      <c r="AC51" s="7">
        <f t="shared" si="6"/>
        <v>30</v>
      </c>
      <c r="AD51" s="7">
        <f t="shared" si="6"/>
        <v>0</v>
      </c>
      <c r="AE51" s="7">
        <f t="shared" si="6"/>
        <v>6</v>
      </c>
      <c r="AF51" s="8">
        <f t="shared" si="6"/>
        <v>0</v>
      </c>
      <c r="AG51" s="8">
        <f t="shared" si="6"/>
        <v>0</v>
      </c>
      <c r="AH51" s="8">
        <f t="shared" si="6"/>
        <v>0</v>
      </c>
      <c r="AI51" s="8">
        <f t="shared" si="6"/>
        <v>0</v>
      </c>
      <c r="AJ51" s="8">
        <f t="shared" si="6"/>
        <v>0</v>
      </c>
      <c r="AK51" s="5">
        <f t="shared" si="6"/>
        <v>150</v>
      </c>
      <c r="AL51" s="5">
        <f>SUM(AL47:AL50)</f>
        <v>18</v>
      </c>
    </row>
    <row r="52" spans="1:38" s="17" customFormat="1" ht="15">
      <c r="A52" s="193" t="s">
        <v>181</v>
      </c>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row>
    <row r="53" spans="1:38" s="17" customFormat="1" ht="24">
      <c r="A53" s="148"/>
      <c r="B53" s="4" t="s">
        <v>50</v>
      </c>
      <c r="C53" s="228"/>
      <c r="D53" s="229"/>
      <c r="E53" s="229"/>
      <c r="F53" s="230"/>
      <c r="G53" s="250"/>
      <c r="H53" s="251"/>
      <c r="I53" s="251"/>
      <c r="J53" s="251"/>
      <c r="K53" s="251"/>
      <c r="L53" s="251"/>
      <c r="M53" s="251"/>
      <c r="N53" s="251"/>
      <c r="O53" s="251"/>
      <c r="P53" s="252"/>
      <c r="Q53" s="253"/>
      <c r="R53" s="254"/>
      <c r="S53" s="254"/>
      <c r="T53" s="254"/>
      <c r="U53" s="254"/>
      <c r="V53" s="254"/>
      <c r="W53" s="254"/>
      <c r="X53" s="254"/>
      <c r="Y53" s="254"/>
      <c r="Z53" s="255"/>
      <c r="AA53" s="258"/>
      <c r="AB53" s="259"/>
      <c r="AC53" s="259"/>
      <c r="AD53" s="259"/>
      <c r="AE53" s="260"/>
      <c r="AF53" s="214"/>
      <c r="AG53" s="215"/>
      <c r="AH53" s="215"/>
      <c r="AI53" s="215"/>
      <c r="AJ53" s="216"/>
      <c r="AK53" s="16"/>
      <c r="AL53" s="16"/>
    </row>
    <row r="54" spans="1:38" s="17" customFormat="1" ht="35.25" customHeight="1">
      <c r="A54" s="147" t="s">
        <v>66</v>
      </c>
      <c r="B54" s="4" t="s">
        <v>96</v>
      </c>
      <c r="C54" s="16"/>
      <c r="D54" s="220">
        <v>4</v>
      </c>
      <c r="E54" s="16"/>
      <c r="F54" s="16">
        <v>1</v>
      </c>
      <c r="G54" s="19">
        <v>30</v>
      </c>
      <c r="H54" s="19"/>
      <c r="I54" s="19"/>
      <c r="J54" s="19"/>
      <c r="K54" s="19">
        <v>1</v>
      </c>
      <c r="L54" s="44"/>
      <c r="M54" s="44"/>
      <c r="N54" s="44"/>
      <c r="O54" s="44"/>
      <c r="P54" s="44"/>
      <c r="Q54" s="20"/>
      <c r="R54" s="20"/>
      <c r="S54" s="20"/>
      <c r="T54" s="20"/>
      <c r="U54" s="20"/>
      <c r="V54" s="46"/>
      <c r="W54" s="46"/>
      <c r="X54" s="46"/>
      <c r="Y54" s="46"/>
      <c r="Z54" s="46"/>
      <c r="AA54" s="24"/>
      <c r="AB54" s="24"/>
      <c r="AC54" s="24"/>
      <c r="AD54" s="24"/>
      <c r="AE54" s="24"/>
      <c r="AF54" s="25"/>
      <c r="AG54" s="25"/>
      <c r="AH54" s="25"/>
      <c r="AI54" s="25"/>
      <c r="AJ54" s="25"/>
      <c r="AK54" s="16">
        <f aca="true" t="shared" si="7" ref="AK54:AK63">G54+H54+I54+J54+L54+M54+O54+N54+Q54+R54+S54+T54+V54+W54+X54+Y54+AA54+AB54+AC54+AD54+AF54+AG54+AH54+AI54</f>
        <v>30</v>
      </c>
      <c r="AL54" s="16">
        <f aca="true" t="shared" si="8" ref="AL54:AL63">K54+P54+U54+Z54+AE54+AJ54</f>
        <v>1</v>
      </c>
    </row>
    <row r="55" spans="1:38" s="17" customFormat="1" ht="15">
      <c r="A55" s="147" t="s">
        <v>67</v>
      </c>
      <c r="B55" s="4" t="s">
        <v>46</v>
      </c>
      <c r="C55" s="16"/>
      <c r="D55" s="256"/>
      <c r="E55" s="5">
        <v>1</v>
      </c>
      <c r="F55" s="16"/>
      <c r="G55" s="19"/>
      <c r="H55" s="19"/>
      <c r="I55" s="19">
        <v>30</v>
      </c>
      <c r="J55" s="19"/>
      <c r="K55" s="19">
        <v>2</v>
      </c>
      <c r="L55" s="44"/>
      <c r="M55" s="44"/>
      <c r="N55" s="44"/>
      <c r="O55" s="44"/>
      <c r="P55" s="44"/>
      <c r="Q55" s="20"/>
      <c r="R55" s="20"/>
      <c r="S55" s="20"/>
      <c r="T55" s="20"/>
      <c r="U55" s="20"/>
      <c r="V55" s="46"/>
      <c r="W55" s="46"/>
      <c r="X55" s="46"/>
      <c r="Y55" s="46"/>
      <c r="Z55" s="46"/>
      <c r="AA55" s="24"/>
      <c r="AB55" s="24"/>
      <c r="AC55" s="24"/>
      <c r="AD55" s="24"/>
      <c r="AE55" s="24"/>
      <c r="AF55" s="25"/>
      <c r="AG55" s="25"/>
      <c r="AH55" s="25"/>
      <c r="AI55" s="25"/>
      <c r="AJ55" s="25"/>
      <c r="AK55" s="16">
        <f t="shared" si="7"/>
        <v>30</v>
      </c>
      <c r="AL55" s="16">
        <f t="shared" si="8"/>
        <v>2</v>
      </c>
    </row>
    <row r="56" spans="1:38" s="17" customFormat="1" ht="15">
      <c r="A56" s="147" t="s">
        <v>68</v>
      </c>
      <c r="B56" s="4" t="s">
        <v>47</v>
      </c>
      <c r="C56" s="16"/>
      <c r="D56" s="256"/>
      <c r="E56" s="5">
        <v>2</v>
      </c>
      <c r="F56" s="16"/>
      <c r="G56" s="19"/>
      <c r="H56" s="19"/>
      <c r="I56" s="19"/>
      <c r="J56" s="19"/>
      <c r="K56" s="19"/>
      <c r="L56" s="44"/>
      <c r="M56" s="44"/>
      <c r="N56" s="44">
        <v>30</v>
      </c>
      <c r="O56" s="44"/>
      <c r="P56" s="44">
        <v>2</v>
      </c>
      <c r="Q56" s="20"/>
      <c r="R56" s="20"/>
      <c r="S56" s="20"/>
      <c r="T56" s="20"/>
      <c r="U56" s="20"/>
      <c r="V56" s="46"/>
      <c r="W56" s="46"/>
      <c r="X56" s="46"/>
      <c r="Y56" s="46"/>
      <c r="Z56" s="46"/>
      <c r="AA56" s="24"/>
      <c r="AB56" s="24"/>
      <c r="AC56" s="24"/>
      <c r="AD56" s="24"/>
      <c r="AE56" s="24"/>
      <c r="AF56" s="25"/>
      <c r="AG56" s="25"/>
      <c r="AH56" s="25"/>
      <c r="AI56" s="25"/>
      <c r="AJ56" s="25"/>
      <c r="AK56" s="16">
        <f t="shared" si="7"/>
        <v>30</v>
      </c>
      <c r="AL56" s="16">
        <f t="shared" si="8"/>
        <v>2</v>
      </c>
    </row>
    <row r="57" spans="1:38" s="17" customFormat="1" ht="15">
      <c r="A57" s="147" t="s">
        <v>69</v>
      </c>
      <c r="B57" s="4" t="s">
        <v>48</v>
      </c>
      <c r="C57" s="16"/>
      <c r="D57" s="256"/>
      <c r="E57" s="5">
        <v>3</v>
      </c>
      <c r="F57" s="16"/>
      <c r="G57" s="19"/>
      <c r="H57" s="19"/>
      <c r="I57" s="19"/>
      <c r="J57" s="19"/>
      <c r="K57" s="19"/>
      <c r="L57" s="44"/>
      <c r="M57" s="44"/>
      <c r="N57" s="44"/>
      <c r="O57" s="44"/>
      <c r="P57" s="44"/>
      <c r="Q57" s="20"/>
      <c r="R57" s="20"/>
      <c r="S57" s="20">
        <v>30</v>
      </c>
      <c r="T57" s="20"/>
      <c r="U57" s="20">
        <v>2</v>
      </c>
      <c r="V57" s="46"/>
      <c r="W57" s="46"/>
      <c r="X57" s="46"/>
      <c r="Y57" s="46"/>
      <c r="Z57" s="46"/>
      <c r="AA57" s="24"/>
      <c r="AB57" s="24"/>
      <c r="AC57" s="24"/>
      <c r="AD57" s="24"/>
      <c r="AE57" s="24"/>
      <c r="AF57" s="25"/>
      <c r="AG57" s="25"/>
      <c r="AH57" s="25"/>
      <c r="AI57" s="25"/>
      <c r="AJ57" s="25"/>
      <c r="AK57" s="16">
        <f t="shared" si="7"/>
        <v>30</v>
      </c>
      <c r="AL57" s="16">
        <f t="shared" si="8"/>
        <v>2</v>
      </c>
    </row>
    <row r="58" spans="1:38" s="17" customFormat="1" ht="15">
      <c r="A58" s="147" t="s">
        <v>70</v>
      </c>
      <c r="B58" s="4" t="s">
        <v>49</v>
      </c>
      <c r="C58" s="16"/>
      <c r="D58" s="257"/>
      <c r="E58" s="5">
        <v>4</v>
      </c>
      <c r="F58" s="16"/>
      <c r="G58" s="19"/>
      <c r="H58" s="19"/>
      <c r="I58" s="19"/>
      <c r="J58" s="19"/>
      <c r="K58" s="19"/>
      <c r="L58" s="44"/>
      <c r="M58" s="44"/>
      <c r="N58" s="44"/>
      <c r="O58" s="44"/>
      <c r="P58" s="44"/>
      <c r="Q58" s="20"/>
      <c r="R58" s="20"/>
      <c r="S58" s="20"/>
      <c r="T58" s="20"/>
      <c r="U58" s="20"/>
      <c r="V58" s="46"/>
      <c r="W58" s="46"/>
      <c r="X58" s="46">
        <v>30</v>
      </c>
      <c r="Y58" s="46"/>
      <c r="Z58" s="46">
        <v>5</v>
      </c>
      <c r="AA58" s="24"/>
      <c r="AB58" s="24"/>
      <c r="AC58" s="24"/>
      <c r="AD58" s="24"/>
      <c r="AE58" s="24"/>
      <c r="AF58" s="25"/>
      <c r="AG58" s="25"/>
      <c r="AH58" s="25"/>
      <c r="AI58" s="25"/>
      <c r="AJ58" s="25"/>
      <c r="AK58" s="16">
        <f>G58+H58+I58+J58+L58+M58+O58+N58+Q58+R58+S58+T58+V58+W58+X58+Y58+AA58+AB58+AC58+AD58+AF58+AG58+AH58+AI58</f>
        <v>30</v>
      </c>
      <c r="AL58" s="16">
        <f t="shared" si="8"/>
        <v>5</v>
      </c>
    </row>
    <row r="59" spans="1:38" s="17" customFormat="1" ht="15" customHeight="1">
      <c r="A59" s="277" t="s">
        <v>71</v>
      </c>
      <c r="B59" s="191" t="s">
        <v>51</v>
      </c>
      <c r="C59" s="16"/>
      <c r="D59" s="5">
        <v>4</v>
      </c>
      <c r="E59" s="5"/>
      <c r="F59" s="16">
        <v>3.4</v>
      </c>
      <c r="G59" s="19"/>
      <c r="H59" s="19"/>
      <c r="I59" s="19"/>
      <c r="J59" s="19"/>
      <c r="K59" s="19"/>
      <c r="L59" s="44"/>
      <c r="M59" s="44"/>
      <c r="N59" s="44"/>
      <c r="O59" s="44"/>
      <c r="P59" s="44"/>
      <c r="Q59" s="20">
        <v>15</v>
      </c>
      <c r="R59" s="20"/>
      <c r="S59" s="20"/>
      <c r="T59" s="20"/>
      <c r="U59" s="20">
        <v>1</v>
      </c>
      <c r="V59" s="46">
        <v>15</v>
      </c>
      <c r="W59" s="46"/>
      <c r="X59" s="46"/>
      <c r="Y59" s="46"/>
      <c r="Z59" s="46">
        <v>1</v>
      </c>
      <c r="AA59" s="24"/>
      <c r="AB59" s="24"/>
      <c r="AC59" s="24"/>
      <c r="AD59" s="24"/>
      <c r="AE59" s="24"/>
      <c r="AF59" s="25"/>
      <c r="AG59" s="25"/>
      <c r="AH59" s="25"/>
      <c r="AI59" s="25"/>
      <c r="AJ59" s="25"/>
      <c r="AK59" s="16">
        <f>G59+H59+I59+J59+L59+M59+O59+N59+Q59+R59+S59+T59+V59+W59+X59+Y59+AA59+AB59+AC59+AD59+AF59+AG59+AH59+AI59</f>
        <v>30</v>
      </c>
      <c r="AL59" s="16">
        <f t="shared" si="8"/>
        <v>2</v>
      </c>
    </row>
    <row r="60" spans="1:38" s="17" customFormat="1" ht="15.75">
      <c r="A60" s="197"/>
      <c r="B60" s="192"/>
      <c r="C60" s="16"/>
      <c r="D60" s="5"/>
      <c r="E60" s="5" t="s">
        <v>309</v>
      </c>
      <c r="F60" s="16"/>
      <c r="G60" s="19"/>
      <c r="H60" s="19"/>
      <c r="I60" s="19"/>
      <c r="J60" s="19"/>
      <c r="K60" s="19"/>
      <c r="L60" s="44"/>
      <c r="M60" s="44"/>
      <c r="N60" s="44"/>
      <c r="O60" s="44"/>
      <c r="P60" s="44"/>
      <c r="Q60" s="20"/>
      <c r="R60" s="20"/>
      <c r="S60" s="20">
        <v>15</v>
      </c>
      <c r="T60" s="20"/>
      <c r="U60" s="20">
        <v>2</v>
      </c>
      <c r="V60" s="46"/>
      <c r="W60" s="46"/>
      <c r="X60" s="46">
        <v>30</v>
      </c>
      <c r="Y60" s="46"/>
      <c r="Z60" s="46">
        <v>4</v>
      </c>
      <c r="AA60" s="24"/>
      <c r="AB60" s="24"/>
      <c r="AC60" s="24"/>
      <c r="AD60" s="24"/>
      <c r="AE60" s="24"/>
      <c r="AF60" s="25"/>
      <c r="AG60" s="25"/>
      <c r="AH60" s="25"/>
      <c r="AI60" s="25"/>
      <c r="AJ60" s="25"/>
      <c r="AK60" s="16">
        <f>G60+H60+I60+J60+L60+M60+O60+N60+Q60+R60+S60+T60+V60+W60+X60+Y60+AA60+AB60+AC60+AD60+AF60+AG60+AH60+AI60</f>
        <v>45</v>
      </c>
      <c r="AL60" s="16">
        <f t="shared" si="8"/>
        <v>6</v>
      </c>
    </row>
    <row r="61" spans="1:38" s="17" customFormat="1" ht="15" customHeight="1">
      <c r="A61" s="277" t="s">
        <v>72</v>
      </c>
      <c r="B61" s="191" t="s">
        <v>53</v>
      </c>
      <c r="C61" s="16"/>
      <c r="D61" s="5"/>
      <c r="E61" s="5"/>
      <c r="F61" s="16">
        <v>3</v>
      </c>
      <c r="G61" s="19"/>
      <c r="H61" s="19"/>
      <c r="I61" s="19"/>
      <c r="J61" s="19"/>
      <c r="K61" s="19"/>
      <c r="L61" s="44"/>
      <c r="M61" s="44"/>
      <c r="N61" s="44"/>
      <c r="O61" s="44"/>
      <c r="P61" s="44"/>
      <c r="Q61" s="20">
        <v>15</v>
      </c>
      <c r="R61" s="20"/>
      <c r="S61" s="20"/>
      <c r="T61" s="20"/>
      <c r="U61" s="20">
        <v>1</v>
      </c>
      <c r="V61" s="46"/>
      <c r="W61" s="46"/>
      <c r="X61" s="46"/>
      <c r="Y61" s="46"/>
      <c r="Z61" s="46"/>
      <c r="AA61" s="24"/>
      <c r="AB61" s="24"/>
      <c r="AC61" s="24"/>
      <c r="AD61" s="24"/>
      <c r="AE61" s="24"/>
      <c r="AF61" s="25"/>
      <c r="AG61" s="25"/>
      <c r="AH61" s="25"/>
      <c r="AI61" s="25"/>
      <c r="AJ61" s="25"/>
      <c r="AK61" s="16">
        <f>G61+H61+I61+J61+L61+M61+O61+N61+Q61+R61+S61+T61+V61+W61+X61+Y61+AA61+AB61+AC61+AD61+AF61+AG61+AH61+AI61</f>
        <v>15</v>
      </c>
      <c r="AL61" s="16">
        <f t="shared" si="8"/>
        <v>1</v>
      </c>
    </row>
    <row r="62" spans="1:38" s="17" customFormat="1" ht="15">
      <c r="A62" s="197"/>
      <c r="B62" s="192"/>
      <c r="C62" s="16"/>
      <c r="D62" s="5"/>
      <c r="E62" s="5">
        <v>3.4</v>
      </c>
      <c r="F62" s="16"/>
      <c r="G62" s="19"/>
      <c r="H62" s="19"/>
      <c r="I62" s="19"/>
      <c r="J62" s="19"/>
      <c r="K62" s="19"/>
      <c r="L62" s="44"/>
      <c r="M62" s="44"/>
      <c r="N62" s="44"/>
      <c r="O62" s="44"/>
      <c r="P62" s="44"/>
      <c r="Q62" s="20"/>
      <c r="R62" s="20"/>
      <c r="S62" s="20">
        <v>15</v>
      </c>
      <c r="T62" s="20"/>
      <c r="U62" s="20">
        <v>1</v>
      </c>
      <c r="V62" s="46"/>
      <c r="W62" s="46"/>
      <c r="X62" s="46">
        <v>15</v>
      </c>
      <c r="Y62" s="46"/>
      <c r="Z62" s="46">
        <v>1</v>
      </c>
      <c r="AA62" s="24"/>
      <c r="AB62" s="24"/>
      <c r="AC62" s="24"/>
      <c r="AD62" s="24"/>
      <c r="AE62" s="24"/>
      <c r="AF62" s="25"/>
      <c r="AG62" s="25"/>
      <c r="AH62" s="25"/>
      <c r="AI62" s="25"/>
      <c r="AJ62" s="25"/>
      <c r="AK62" s="16">
        <f t="shared" si="7"/>
        <v>30</v>
      </c>
      <c r="AL62" s="16">
        <f t="shared" si="8"/>
        <v>2</v>
      </c>
    </row>
    <row r="63" spans="1:38" s="17" customFormat="1" ht="15">
      <c r="A63" s="147" t="s">
        <v>73</v>
      </c>
      <c r="B63" s="4" t="s">
        <v>52</v>
      </c>
      <c r="C63" s="9"/>
      <c r="D63" s="5"/>
      <c r="E63" s="5">
        <v>5</v>
      </c>
      <c r="F63" s="9"/>
      <c r="G63" s="10"/>
      <c r="H63" s="10"/>
      <c r="I63" s="10"/>
      <c r="J63" s="10"/>
      <c r="K63" s="10"/>
      <c r="L63" s="42"/>
      <c r="M63" s="42"/>
      <c r="N63" s="42"/>
      <c r="O63" s="42"/>
      <c r="P63" s="42"/>
      <c r="Q63" s="11"/>
      <c r="R63" s="11"/>
      <c r="S63" s="11"/>
      <c r="T63" s="11"/>
      <c r="U63" s="11"/>
      <c r="V63" s="45"/>
      <c r="W63" s="45"/>
      <c r="X63" s="45"/>
      <c r="Y63" s="45"/>
      <c r="Z63" s="45"/>
      <c r="AA63" s="12"/>
      <c r="AB63" s="12"/>
      <c r="AC63" s="12">
        <v>15</v>
      </c>
      <c r="AD63" s="12"/>
      <c r="AE63" s="12">
        <v>2</v>
      </c>
      <c r="AF63" s="13"/>
      <c r="AG63" s="13"/>
      <c r="AH63" s="13"/>
      <c r="AI63" s="13"/>
      <c r="AJ63" s="13"/>
      <c r="AK63" s="9">
        <f t="shared" si="7"/>
        <v>15</v>
      </c>
      <c r="AL63" s="9">
        <f t="shared" si="8"/>
        <v>2</v>
      </c>
    </row>
    <row r="64" spans="1:38" s="17" customFormat="1" ht="15">
      <c r="A64" s="189" t="s">
        <v>20</v>
      </c>
      <c r="B64" s="190"/>
      <c r="C64" s="5"/>
      <c r="D64" s="5"/>
      <c r="E64" s="5"/>
      <c r="F64" s="5"/>
      <c r="G64" s="18">
        <f>SUM(G54:G63)</f>
        <v>30</v>
      </c>
      <c r="H64" s="18">
        <f aca="true" t="shared" si="9" ref="H64:P64">SUM(H54:H63)</f>
        <v>0</v>
      </c>
      <c r="I64" s="18">
        <f t="shared" si="9"/>
        <v>30</v>
      </c>
      <c r="J64" s="18">
        <f t="shared" si="9"/>
        <v>0</v>
      </c>
      <c r="K64" s="18">
        <f t="shared" si="9"/>
        <v>3</v>
      </c>
      <c r="L64" s="43">
        <f t="shared" si="9"/>
        <v>0</v>
      </c>
      <c r="M64" s="43">
        <f t="shared" si="9"/>
        <v>0</v>
      </c>
      <c r="N64" s="43">
        <f t="shared" si="9"/>
        <v>30</v>
      </c>
      <c r="O64" s="43">
        <f t="shared" si="9"/>
        <v>0</v>
      </c>
      <c r="P64" s="43">
        <f t="shared" si="9"/>
        <v>2</v>
      </c>
      <c r="Q64" s="6">
        <f>SUM(Q54:Q63)</f>
        <v>30</v>
      </c>
      <c r="R64" s="6">
        <f aca="true" t="shared" si="10" ref="R64:AJ64">SUM(R54:R63)</f>
        <v>0</v>
      </c>
      <c r="S64" s="6">
        <f t="shared" si="10"/>
        <v>60</v>
      </c>
      <c r="T64" s="6">
        <f t="shared" si="10"/>
        <v>0</v>
      </c>
      <c r="U64" s="6">
        <f t="shared" si="10"/>
        <v>7</v>
      </c>
      <c r="V64" s="47">
        <f t="shared" si="10"/>
        <v>15</v>
      </c>
      <c r="W64" s="47">
        <f t="shared" si="10"/>
        <v>0</v>
      </c>
      <c r="X64" s="47">
        <f t="shared" si="10"/>
        <v>75</v>
      </c>
      <c r="Y64" s="47">
        <f t="shared" si="10"/>
        <v>0</v>
      </c>
      <c r="Z64" s="47">
        <f t="shared" si="10"/>
        <v>11</v>
      </c>
      <c r="AA64" s="7">
        <f t="shared" si="10"/>
        <v>0</v>
      </c>
      <c r="AB64" s="7">
        <f t="shared" si="10"/>
        <v>0</v>
      </c>
      <c r="AC64" s="7">
        <f t="shared" si="10"/>
        <v>15</v>
      </c>
      <c r="AD64" s="7">
        <f t="shared" si="10"/>
        <v>0</v>
      </c>
      <c r="AE64" s="7">
        <f t="shared" si="10"/>
        <v>2</v>
      </c>
      <c r="AF64" s="8">
        <f t="shared" si="10"/>
        <v>0</v>
      </c>
      <c r="AG64" s="8">
        <f t="shared" si="10"/>
        <v>0</v>
      </c>
      <c r="AH64" s="8">
        <f t="shared" si="10"/>
        <v>0</v>
      </c>
      <c r="AI64" s="8">
        <f t="shared" si="10"/>
        <v>0</v>
      </c>
      <c r="AJ64" s="8">
        <f t="shared" si="10"/>
        <v>0</v>
      </c>
      <c r="AK64" s="5">
        <f>SUM(AK54:AK63)</f>
        <v>285</v>
      </c>
      <c r="AL64" s="5">
        <f>SUM(AL54:AL63)</f>
        <v>25</v>
      </c>
    </row>
    <row r="65" spans="1:38" s="17" customFormat="1" ht="15">
      <c r="A65" s="193" t="s">
        <v>182</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row>
    <row r="66" spans="1:38" s="17" customFormat="1" ht="15">
      <c r="A66" s="147" t="s">
        <v>74</v>
      </c>
      <c r="B66" s="1" t="s">
        <v>298</v>
      </c>
      <c r="C66" s="5"/>
      <c r="D66" s="5"/>
      <c r="E66" s="5">
        <v>2</v>
      </c>
      <c r="F66" s="5"/>
      <c r="G66" s="18"/>
      <c r="H66" s="10"/>
      <c r="I66" s="10"/>
      <c r="J66" s="18"/>
      <c r="K66" s="10"/>
      <c r="L66" s="43"/>
      <c r="M66" s="108">
        <v>30</v>
      </c>
      <c r="N66" s="42"/>
      <c r="O66" s="43"/>
      <c r="P66" s="42">
        <v>2</v>
      </c>
      <c r="Q66" s="6"/>
      <c r="R66" s="6"/>
      <c r="S66" s="11"/>
      <c r="T66" s="6"/>
      <c r="U66" s="11"/>
      <c r="V66" s="47"/>
      <c r="W66" s="47"/>
      <c r="X66" s="45"/>
      <c r="Y66" s="47"/>
      <c r="Z66" s="45"/>
      <c r="AA66" s="7"/>
      <c r="AB66" s="7"/>
      <c r="AC66" s="7"/>
      <c r="AD66" s="7"/>
      <c r="AE66" s="7"/>
      <c r="AF66" s="8"/>
      <c r="AG66" s="8"/>
      <c r="AH66" s="13"/>
      <c r="AI66" s="13"/>
      <c r="AJ66" s="13"/>
      <c r="AK66" s="9">
        <f aca="true" t="shared" si="11" ref="AK66:AK71">G66+H66+I66+J66+L66+M66+O66+N66+Q66+R66+S66+T66+V66+W66+X66+Y66+AA66+AB66+AC66+AD66+AF66+AG66+AH66+AI66</f>
        <v>30</v>
      </c>
      <c r="AL66" s="9">
        <f aca="true" t="shared" si="12" ref="AL66:AL71">K66+P66+U66+Z66+AE66+AJ66</f>
        <v>2</v>
      </c>
    </row>
    <row r="67" spans="1:38" s="17" customFormat="1" ht="15">
      <c r="A67" s="147" t="s">
        <v>75</v>
      </c>
      <c r="B67" s="4" t="s">
        <v>32</v>
      </c>
      <c r="C67" s="5"/>
      <c r="D67" s="5"/>
      <c r="E67" s="5">
        <v>1</v>
      </c>
      <c r="F67" s="5"/>
      <c r="G67" s="18"/>
      <c r="H67" s="18"/>
      <c r="I67" s="19">
        <v>30</v>
      </c>
      <c r="J67" s="18"/>
      <c r="K67" s="19">
        <v>2</v>
      </c>
      <c r="L67" s="43"/>
      <c r="M67" s="43"/>
      <c r="N67" s="44"/>
      <c r="O67" s="43"/>
      <c r="P67" s="44"/>
      <c r="Q67" s="6"/>
      <c r="R67" s="6"/>
      <c r="S67" s="20"/>
      <c r="T67" s="6"/>
      <c r="U67" s="20"/>
      <c r="V67" s="47"/>
      <c r="W67" s="47"/>
      <c r="X67" s="46"/>
      <c r="Y67" s="47"/>
      <c r="Z67" s="46"/>
      <c r="AA67" s="7"/>
      <c r="AB67" s="7"/>
      <c r="AC67" s="7"/>
      <c r="AD67" s="7"/>
      <c r="AE67" s="7"/>
      <c r="AF67" s="8"/>
      <c r="AG67" s="8"/>
      <c r="AH67" s="8"/>
      <c r="AI67" s="8"/>
      <c r="AJ67" s="8"/>
      <c r="AK67" s="16">
        <f t="shared" si="11"/>
        <v>30</v>
      </c>
      <c r="AL67" s="16">
        <f t="shared" si="12"/>
        <v>2</v>
      </c>
    </row>
    <row r="68" spans="1:38" s="17" customFormat="1" ht="15">
      <c r="A68" s="147" t="s">
        <v>76</v>
      </c>
      <c r="B68" s="4" t="s">
        <v>190</v>
      </c>
      <c r="C68" s="5"/>
      <c r="D68" s="5"/>
      <c r="E68" s="5">
        <v>1.2</v>
      </c>
      <c r="F68" s="5"/>
      <c r="G68" s="18"/>
      <c r="H68" s="18"/>
      <c r="I68" s="10">
        <v>15</v>
      </c>
      <c r="J68" s="18"/>
      <c r="K68" s="10">
        <v>1</v>
      </c>
      <c r="L68" s="43"/>
      <c r="M68" s="43"/>
      <c r="N68" s="42">
        <v>15</v>
      </c>
      <c r="O68" s="43"/>
      <c r="P68" s="42">
        <v>1</v>
      </c>
      <c r="Q68" s="6"/>
      <c r="R68" s="6"/>
      <c r="S68" s="11"/>
      <c r="T68" s="6"/>
      <c r="U68" s="11"/>
      <c r="V68" s="47"/>
      <c r="W68" s="47"/>
      <c r="X68" s="45"/>
      <c r="Y68" s="47"/>
      <c r="Z68" s="45"/>
      <c r="AA68" s="7"/>
      <c r="AB68" s="7"/>
      <c r="AC68" s="7"/>
      <c r="AD68" s="7"/>
      <c r="AE68" s="7"/>
      <c r="AF68" s="8"/>
      <c r="AG68" s="8"/>
      <c r="AH68" s="8"/>
      <c r="AI68" s="8"/>
      <c r="AJ68" s="8"/>
      <c r="AK68" s="9">
        <f t="shared" si="11"/>
        <v>30</v>
      </c>
      <c r="AL68" s="9">
        <f t="shared" si="12"/>
        <v>2</v>
      </c>
    </row>
    <row r="69" spans="1:38" s="17" customFormat="1" ht="24">
      <c r="A69" s="147" t="s">
        <v>77</v>
      </c>
      <c r="B69" s="4" t="s">
        <v>191</v>
      </c>
      <c r="C69" s="5"/>
      <c r="D69" s="5"/>
      <c r="E69" s="5">
        <v>3.4</v>
      </c>
      <c r="F69" s="5"/>
      <c r="G69" s="18"/>
      <c r="H69" s="18"/>
      <c r="I69" s="10"/>
      <c r="J69" s="18"/>
      <c r="K69" s="10"/>
      <c r="L69" s="43"/>
      <c r="M69" s="43"/>
      <c r="N69" s="42"/>
      <c r="O69" s="43"/>
      <c r="P69" s="42"/>
      <c r="Q69" s="6"/>
      <c r="R69" s="6"/>
      <c r="S69" s="11">
        <v>15</v>
      </c>
      <c r="T69" s="6"/>
      <c r="U69" s="11">
        <v>1</v>
      </c>
      <c r="V69" s="47"/>
      <c r="W69" s="47"/>
      <c r="X69" s="45">
        <v>15</v>
      </c>
      <c r="Y69" s="47"/>
      <c r="Z69" s="45">
        <v>1</v>
      </c>
      <c r="AA69" s="7"/>
      <c r="AB69" s="7"/>
      <c r="AC69" s="7"/>
      <c r="AD69" s="7"/>
      <c r="AE69" s="7"/>
      <c r="AF69" s="8"/>
      <c r="AG69" s="8"/>
      <c r="AH69" s="8"/>
      <c r="AI69" s="8"/>
      <c r="AJ69" s="8"/>
      <c r="AK69" s="9">
        <f t="shared" si="11"/>
        <v>30</v>
      </c>
      <c r="AL69" s="9">
        <f t="shared" si="12"/>
        <v>2</v>
      </c>
    </row>
    <row r="70" spans="1:38" s="17" customFormat="1" ht="24">
      <c r="A70" s="147" t="s">
        <v>78</v>
      </c>
      <c r="B70" s="4" t="s">
        <v>45</v>
      </c>
      <c r="C70" s="16"/>
      <c r="D70" s="5"/>
      <c r="E70" s="5">
        <v>3</v>
      </c>
      <c r="F70" s="16"/>
      <c r="G70" s="19"/>
      <c r="H70" s="19"/>
      <c r="I70" s="19"/>
      <c r="J70" s="19"/>
      <c r="K70" s="19"/>
      <c r="L70" s="44"/>
      <c r="M70" s="44"/>
      <c r="N70" s="44"/>
      <c r="O70" s="44"/>
      <c r="P70" s="44"/>
      <c r="Q70" s="20"/>
      <c r="R70" s="20"/>
      <c r="S70" s="20">
        <v>30</v>
      </c>
      <c r="T70" s="20"/>
      <c r="U70" s="20">
        <v>2</v>
      </c>
      <c r="V70" s="46"/>
      <c r="W70" s="46"/>
      <c r="X70" s="46"/>
      <c r="Y70" s="46"/>
      <c r="Z70" s="46"/>
      <c r="AA70" s="24"/>
      <c r="AB70" s="24"/>
      <c r="AC70" s="24"/>
      <c r="AD70" s="24"/>
      <c r="AE70" s="24"/>
      <c r="AF70" s="25"/>
      <c r="AG70" s="25"/>
      <c r="AH70" s="25"/>
      <c r="AI70" s="25"/>
      <c r="AJ70" s="25"/>
      <c r="AK70" s="16">
        <f t="shared" si="11"/>
        <v>30</v>
      </c>
      <c r="AL70" s="16">
        <f t="shared" si="12"/>
        <v>2</v>
      </c>
    </row>
    <row r="71" spans="1:38" s="17" customFormat="1" ht="15">
      <c r="A71" s="147" t="s">
        <v>79</v>
      </c>
      <c r="B71" s="4" t="s">
        <v>44</v>
      </c>
      <c r="C71" s="16"/>
      <c r="D71" s="5"/>
      <c r="E71" s="5">
        <v>4</v>
      </c>
      <c r="F71" s="16"/>
      <c r="G71" s="19"/>
      <c r="H71" s="19"/>
      <c r="I71" s="19"/>
      <c r="J71" s="19"/>
      <c r="K71" s="19"/>
      <c r="L71" s="44"/>
      <c r="M71" s="44"/>
      <c r="N71" s="44"/>
      <c r="O71" s="44"/>
      <c r="P71" s="44"/>
      <c r="Q71" s="20"/>
      <c r="R71" s="20"/>
      <c r="S71" s="20"/>
      <c r="T71" s="20"/>
      <c r="U71" s="20"/>
      <c r="V71" s="46">
        <v>30</v>
      </c>
      <c r="W71" s="46"/>
      <c r="X71" s="46"/>
      <c r="Y71" s="46"/>
      <c r="Z71" s="46">
        <v>2</v>
      </c>
      <c r="AA71" s="24"/>
      <c r="AB71" s="24"/>
      <c r="AC71" s="24"/>
      <c r="AD71" s="24"/>
      <c r="AE71" s="24"/>
      <c r="AF71" s="25"/>
      <c r="AG71" s="25"/>
      <c r="AH71" s="25"/>
      <c r="AI71" s="25"/>
      <c r="AJ71" s="25"/>
      <c r="AK71" s="16">
        <f t="shared" si="11"/>
        <v>30</v>
      </c>
      <c r="AL71" s="16">
        <f t="shared" si="12"/>
        <v>2</v>
      </c>
    </row>
    <row r="72" spans="1:38" s="17" customFormat="1" ht="15">
      <c r="A72" s="189" t="s">
        <v>20</v>
      </c>
      <c r="B72" s="190"/>
      <c r="C72" s="5"/>
      <c r="D72" s="5"/>
      <c r="E72" s="5"/>
      <c r="F72" s="5"/>
      <c r="G72" s="18">
        <f aca="true" t="shared" si="13" ref="G72:AJ72">SUM(G66:G71)</f>
        <v>0</v>
      </c>
      <c r="H72" s="18">
        <f t="shared" si="13"/>
        <v>0</v>
      </c>
      <c r="I72" s="18">
        <f t="shared" si="13"/>
        <v>45</v>
      </c>
      <c r="J72" s="18">
        <f t="shared" si="13"/>
        <v>0</v>
      </c>
      <c r="K72" s="18">
        <f t="shared" si="13"/>
        <v>3</v>
      </c>
      <c r="L72" s="43">
        <f t="shared" si="13"/>
        <v>0</v>
      </c>
      <c r="M72" s="43">
        <f t="shared" si="13"/>
        <v>30</v>
      </c>
      <c r="N72" s="43">
        <f t="shared" si="13"/>
        <v>15</v>
      </c>
      <c r="O72" s="43">
        <f t="shared" si="13"/>
        <v>0</v>
      </c>
      <c r="P72" s="43">
        <f t="shared" si="13"/>
        <v>3</v>
      </c>
      <c r="Q72" s="6">
        <f t="shared" si="13"/>
        <v>0</v>
      </c>
      <c r="R72" s="6">
        <f t="shared" si="13"/>
        <v>0</v>
      </c>
      <c r="S72" s="6">
        <f t="shared" si="13"/>
        <v>45</v>
      </c>
      <c r="T72" s="6">
        <f t="shared" si="13"/>
        <v>0</v>
      </c>
      <c r="U72" s="6">
        <f t="shared" si="13"/>
        <v>3</v>
      </c>
      <c r="V72" s="47">
        <f t="shared" si="13"/>
        <v>30</v>
      </c>
      <c r="W72" s="47">
        <f t="shared" si="13"/>
        <v>0</v>
      </c>
      <c r="X72" s="47">
        <f t="shared" si="13"/>
        <v>15</v>
      </c>
      <c r="Y72" s="47">
        <f t="shared" si="13"/>
        <v>0</v>
      </c>
      <c r="Z72" s="47">
        <f t="shared" si="13"/>
        <v>3</v>
      </c>
      <c r="AA72" s="7">
        <f t="shared" si="13"/>
        <v>0</v>
      </c>
      <c r="AB72" s="7">
        <f t="shared" si="13"/>
        <v>0</v>
      </c>
      <c r="AC72" s="7">
        <f t="shared" si="13"/>
        <v>0</v>
      </c>
      <c r="AD72" s="7">
        <f t="shared" si="13"/>
        <v>0</v>
      </c>
      <c r="AE72" s="7">
        <f t="shared" si="13"/>
        <v>0</v>
      </c>
      <c r="AF72" s="8">
        <f t="shared" si="13"/>
        <v>0</v>
      </c>
      <c r="AG72" s="8">
        <f t="shared" si="13"/>
        <v>0</v>
      </c>
      <c r="AH72" s="8">
        <f t="shared" si="13"/>
        <v>0</v>
      </c>
      <c r="AI72" s="8">
        <f t="shared" si="13"/>
        <v>0</v>
      </c>
      <c r="AJ72" s="8">
        <f t="shared" si="13"/>
        <v>0</v>
      </c>
      <c r="AK72" s="5">
        <f>SUM(AK66:AK71)</f>
        <v>180</v>
      </c>
      <c r="AL72" s="5">
        <f>SUM(AL66:AL71)</f>
        <v>12</v>
      </c>
    </row>
    <row r="73" spans="1:38" s="17" customFormat="1" ht="15">
      <c r="A73" s="193" t="s">
        <v>193</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row>
    <row r="74" spans="1:38" s="17" customFormat="1" ht="15">
      <c r="A74" s="193" t="s">
        <v>194</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row>
    <row r="75" spans="1:38" ht="15">
      <c r="A75" s="147" t="s">
        <v>80</v>
      </c>
      <c r="B75" s="21" t="s">
        <v>302</v>
      </c>
      <c r="C75" s="9"/>
      <c r="D75" s="9"/>
      <c r="E75" s="5"/>
      <c r="F75" s="5">
        <v>5.6</v>
      </c>
      <c r="G75" s="10"/>
      <c r="H75" s="10"/>
      <c r="I75" s="10"/>
      <c r="J75" s="10"/>
      <c r="K75" s="10"/>
      <c r="L75" s="42"/>
      <c r="M75" s="42"/>
      <c r="N75" s="42"/>
      <c r="O75" s="42"/>
      <c r="P75" s="42"/>
      <c r="Q75" s="11"/>
      <c r="R75" s="11"/>
      <c r="S75" s="11"/>
      <c r="T75" s="11"/>
      <c r="U75" s="11"/>
      <c r="V75" s="45"/>
      <c r="W75" s="45"/>
      <c r="X75" s="45"/>
      <c r="Y75" s="45"/>
      <c r="Z75" s="45"/>
      <c r="AA75" s="12"/>
      <c r="AB75" s="12"/>
      <c r="AC75" s="12"/>
      <c r="AD75" s="12">
        <v>30</v>
      </c>
      <c r="AE75" s="12">
        <v>2</v>
      </c>
      <c r="AF75" s="13"/>
      <c r="AG75" s="13"/>
      <c r="AH75" s="13"/>
      <c r="AI75" s="13">
        <v>30</v>
      </c>
      <c r="AJ75" s="13">
        <v>15</v>
      </c>
      <c r="AK75" s="9">
        <f>G75+H75+I75+J75+L75+M75+O75+N75+Q75+R75+S75+T75+V75+W75+X75+Y75+AA75+AB75+AC75+AD75+AF75+AG75+AH75+AI75</f>
        <v>60</v>
      </c>
      <c r="AL75" s="9">
        <f>K75+P75+U75+Z75+AE75+AJ75</f>
        <v>17</v>
      </c>
    </row>
    <row r="76" spans="1:38" ht="24">
      <c r="A76" s="147" t="s">
        <v>81</v>
      </c>
      <c r="B76" s="1" t="s">
        <v>344</v>
      </c>
      <c r="C76" s="16"/>
      <c r="D76" s="5">
        <v>3</v>
      </c>
      <c r="E76" s="173">
        <v>3.2</v>
      </c>
      <c r="F76" s="16"/>
      <c r="G76" s="19"/>
      <c r="H76" s="19"/>
      <c r="I76" s="19"/>
      <c r="J76" s="19"/>
      <c r="K76" s="19"/>
      <c r="L76" s="44"/>
      <c r="M76" s="44"/>
      <c r="N76" s="42">
        <v>60</v>
      </c>
      <c r="O76" s="44"/>
      <c r="P76" s="44">
        <v>4</v>
      </c>
      <c r="Q76" s="20"/>
      <c r="R76" s="20"/>
      <c r="S76" s="11">
        <v>60</v>
      </c>
      <c r="T76" s="20"/>
      <c r="U76" s="20">
        <v>4</v>
      </c>
      <c r="V76" s="46"/>
      <c r="W76" s="46"/>
      <c r="X76" s="46"/>
      <c r="Y76" s="46"/>
      <c r="Z76" s="46"/>
      <c r="AA76" s="24"/>
      <c r="AB76" s="24"/>
      <c r="AC76" s="24"/>
      <c r="AD76" s="24"/>
      <c r="AE76" s="24"/>
      <c r="AF76" s="25"/>
      <c r="AG76" s="25"/>
      <c r="AH76" s="25"/>
      <c r="AI76" s="25"/>
      <c r="AJ76" s="25"/>
      <c r="AK76" s="16">
        <f>G76+H76+I76+J76+L76+M76+O76+N76+Q76+R76+S76+T76+V76+W76+X76+Y76+AA76+AB76+AC76+AD76+AF76+AG76+AH76+AI76</f>
        <v>120</v>
      </c>
      <c r="AL76" s="16">
        <f>K76+P76+U76+Z76+AE76+AJ76</f>
        <v>8</v>
      </c>
    </row>
    <row r="77" spans="1:38" s="14" customFormat="1" ht="15">
      <c r="A77" s="124"/>
      <c r="B77" s="31" t="s">
        <v>20</v>
      </c>
      <c r="C77" s="5"/>
      <c r="D77" s="5"/>
      <c r="E77" s="5"/>
      <c r="F77" s="5"/>
      <c r="G77" s="18">
        <f aca="true" t="shared" si="14" ref="G77:AL77">SUM(G75:G76)</f>
        <v>0</v>
      </c>
      <c r="H77" s="18">
        <f t="shared" si="14"/>
        <v>0</v>
      </c>
      <c r="I77" s="18">
        <f t="shared" si="14"/>
        <v>0</v>
      </c>
      <c r="J77" s="18">
        <f t="shared" si="14"/>
        <v>0</v>
      </c>
      <c r="K77" s="18">
        <f t="shared" si="14"/>
        <v>0</v>
      </c>
      <c r="L77" s="43">
        <f t="shared" si="14"/>
        <v>0</v>
      </c>
      <c r="M77" s="43">
        <f t="shared" si="14"/>
        <v>0</v>
      </c>
      <c r="N77" s="43">
        <f t="shared" si="14"/>
        <v>60</v>
      </c>
      <c r="O77" s="43">
        <f t="shared" si="14"/>
        <v>0</v>
      </c>
      <c r="P77" s="43">
        <f t="shared" si="14"/>
        <v>4</v>
      </c>
      <c r="Q77" s="6">
        <f t="shared" si="14"/>
        <v>0</v>
      </c>
      <c r="R77" s="6">
        <f t="shared" si="14"/>
        <v>0</v>
      </c>
      <c r="S77" s="6">
        <f t="shared" si="14"/>
        <v>60</v>
      </c>
      <c r="T77" s="6">
        <f t="shared" si="14"/>
        <v>0</v>
      </c>
      <c r="U77" s="6">
        <f t="shared" si="14"/>
        <v>4</v>
      </c>
      <c r="V77" s="47">
        <f t="shared" si="14"/>
        <v>0</v>
      </c>
      <c r="W77" s="47">
        <f t="shared" si="14"/>
        <v>0</v>
      </c>
      <c r="X77" s="47">
        <f t="shared" si="14"/>
        <v>0</v>
      </c>
      <c r="Y77" s="47">
        <f t="shared" si="14"/>
        <v>0</v>
      </c>
      <c r="Z77" s="47">
        <f t="shared" si="14"/>
        <v>0</v>
      </c>
      <c r="AA77" s="7">
        <f t="shared" si="14"/>
        <v>0</v>
      </c>
      <c r="AB77" s="7">
        <f t="shared" si="14"/>
        <v>0</v>
      </c>
      <c r="AC77" s="7">
        <f t="shared" si="14"/>
        <v>0</v>
      </c>
      <c r="AD77" s="7">
        <f t="shared" si="14"/>
        <v>30</v>
      </c>
      <c r="AE77" s="7">
        <f t="shared" si="14"/>
        <v>2</v>
      </c>
      <c r="AF77" s="8">
        <f t="shared" si="14"/>
        <v>0</v>
      </c>
      <c r="AG77" s="8">
        <f t="shared" si="14"/>
        <v>0</v>
      </c>
      <c r="AH77" s="8">
        <f t="shared" si="14"/>
        <v>0</v>
      </c>
      <c r="AI77" s="8">
        <f t="shared" si="14"/>
        <v>30</v>
      </c>
      <c r="AJ77" s="8">
        <f t="shared" si="14"/>
        <v>15</v>
      </c>
      <c r="AK77" s="5">
        <f t="shared" si="14"/>
        <v>180</v>
      </c>
      <c r="AL77" s="5">
        <f t="shared" si="14"/>
        <v>25</v>
      </c>
    </row>
    <row r="78" ht="15" customHeight="1"/>
    <row r="79" spans="1:38" ht="15">
      <c r="A79" s="186" t="s">
        <v>348</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row>
    <row r="80" spans="1:38" ht="15">
      <c r="A80" s="186" t="s">
        <v>195</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row>
    <row r="81" spans="1:38" s="14" customFormat="1" ht="24.75" customHeight="1">
      <c r="A81" s="147" t="s">
        <v>82</v>
      </c>
      <c r="B81" s="149" t="s">
        <v>346</v>
      </c>
      <c r="C81" s="9"/>
      <c r="D81" s="5"/>
      <c r="E81" s="5">
        <v>1</v>
      </c>
      <c r="F81" s="9"/>
      <c r="G81" s="10">
        <v>30</v>
      </c>
      <c r="H81" s="10"/>
      <c r="I81" s="10"/>
      <c r="J81" s="10"/>
      <c r="K81" s="10">
        <v>2</v>
      </c>
      <c r="L81" s="42"/>
      <c r="M81" s="42"/>
      <c r="N81" s="42"/>
      <c r="O81" s="42"/>
      <c r="P81" s="42"/>
      <c r="Q81" s="11"/>
      <c r="R81" s="11"/>
      <c r="S81" s="11"/>
      <c r="T81" s="11"/>
      <c r="U81" s="11"/>
      <c r="V81" s="45"/>
      <c r="W81" s="45"/>
      <c r="X81" s="45"/>
      <c r="Y81" s="45"/>
      <c r="Z81" s="45"/>
      <c r="AA81" s="12"/>
      <c r="AB81" s="12"/>
      <c r="AC81" s="12"/>
      <c r="AD81" s="12"/>
      <c r="AE81" s="12"/>
      <c r="AF81" s="13"/>
      <c r="AG81" s="13"/>
      <c r="AH81" s="13"/>
      <c r="AI81" s="13"/>
      <c r="AJ81" s="13"/>
      <c r="AK81" s="9">
        <f aca="true" t="shared" si="15" ref="AK81:AK86">G81+H81+I81+J81+L81+M81+O81+N81+Q81+R81+S81+T81+V81+W81+X81+Y81+AA81+AB81+AC81+AD81+AF81+AG81+AH81+AI81</f>
        <v>30</v>
      </c>
      <c r="AL81" s="9">
        <f aca="true" t="shared" si="16" ref="AL81:AL86">K81+P81+U81+Z81+AE81+AJ81</f>
        <v>2</v>
      </c>
    </row>
    <row r="82" spans="1:38" s="14" customFormat="1" ht="35.25" customHeight="1">
      <c r="A82" s="147" t="s">
        <v>83</v>
      </c>
      <c r="B82" s="149" t="s">
        <v>347</v>
      </c>
      <c r="C82" s="9"/>
      <c r="D82" s="5">
        <v>1</v>
      </c>
      <c r="E82" s="5"/>
      <c r="F82" s="9">
        <v>1</v>
      </c>
      <c r="G82" s="10">
        <v>30</v>
      </c>
      <c r="H82" s="10"/>
      <c r="I82" s="10"/>
      <c r="J82" s="10"/>
      <c r="K82" s="10">
        <v>3</v>
      </c>
      <c r="L82" s="42"/>
      <c r="M82" s="42"/>
      <c r="N82" s="42"/>
      <c r="O82" s="42"/>
      <c r="P82" s="42"/>
      <c r="Q82" s="11"/>
      <c r="R82" s="11"/>
      <c r="S82" s="11"/>
      <c r="T82" s="11"/>
      <c r="U82" s="11"/>
      <c r="V82" s="45"/>
      <c r="W82" s="45"/>
      <c r="X82" s="45"/>
      <c r="Y82" s="45"/>
      <c r="Z82" s="45"/>
      <c r="AA82" s="12"/>
      <c r="AB82" s="12"/>
      <c r="AC82" s="12"/>
      <c r="AD82" s="12"/>
      <c r="AE82" s="12"/>
      <c r="AF82" s="13"/>
      <c r="AG82" s="13"/>
      <c r="AH82" s="13"/>
      <c r="AI82" s="13"/>
      <c r="AJ82" s="13"/>
      <c r="AK82" s="9">
        <f t="shared" si="15"/>
        <v>30</v>
      </c>
      <c r="AL82" s="9">
        <f t="shared" si="16"/>
        <v>3</v>
      </c>
    </row>
    <row r="83" spans="1:38" s="14" customFormat="1" ht="24">
      <c r="A83" s="147" t="s">
        <v>84</v>
      </c>
      <c r="B83" s="1" t="s">
        <v>176</v>
      </c>
      <c r="C83" s="9"/>
      <c r="D83" s="5"/>
      <c r="E83" s="5">
        <v>1</v>
      </c>
      <c r="F83" s="9"/>
      <c r="G83" s="10"/>
      <c r="H83" s="10">
        <v>30</v>
      </c>
      <c r="I83" s="10"/>
      <c r="J83" s="10"/>
      <c r="K83" s="10">
        <v>2</v>
      </c>
      <c r="L83" s="42"/>
      <c r="M83" s="42"/>
      <c r="N83" s="42"/>
      <c r="O83" s="42"/>
      <c r="P83" s="42"/>
      <c r="Q83" s="11"/>
      <c r="R83" s="11"/>
      <c r="S83" s="11"/>
      <c r="T83" s="11"/>
      <c r="U83" s="11"/>
      <c r="V83" s="45"/>
      <c r="W83" s="45"/>
      <c r="X83" s="45"/>
      <c r="Y83" s="45"/>
      <c r="Z83" s="45"/>
      <c r="AA83" s="12"/>
      <c r="AB83" s="12"/>
      <c r="AC83" s="12"/>
      <c r="AD83" s="12"/>
      <c r="AE83" s="12"/>
      <c r="AF83" s="13"/>
      <c r="AG83" s="13"/>
      <c r="AH83" s="13"/>
      <c r="AI83" s="13"/>
      <c r="AJ83" s="13"/>
      <c r="AK83" s="9">
        <f t="shared" si="15"/>
        <v>30</v>
      </c>
      <c r="AL83" s="9">
        <f t="shared" si="16"/>
        <v>2</v>
      </c>
    </row>
    <row r="84" spans="1:38" s="14" customFormat="1" ht="24">
      <c r="A84" s="147" t="s">
        <v>85</v>
      </c>
      <c r="B84" s="149" t="s">
        <v>360</v>
      </c>
      <c r="C84" s="9"/>
      <c r="D84" s="5">
        <v>2</v>
      </c>
      <c r="E84" s="5"/>
      <c r="F84" s="9">
        <v>2</v>
      </c>
      <c r="G84" s="10"/>
      <c r="H84" s="10"/>
      <c r="I84" s="10"/>
      <c r="J84" s="10"/>
      <c r="K84" s="10"/>
      <c r="L84" s="42">
        <v>30</v>
      </c>
      <c r="M84" s="42"/>
      <c r="N84" s="42"/>
      <c r="O84" s="42"/>
      <c r="P84" s="42">
        <v>2</v>
      </c>
      <c r="Q84" s="11"/>
      <c r="R84" s="11"/>
      <c r="S84" s="11"/>
      <c r="T84" s="11"/>
      <c r="U84" s="11"/>
      <c r="V84" s="45"/>
      <c r="W84" s="45"/>
      <c r="X84" s="45"/>
      <c r="Y84" s="45"/>
      <c r="Z84" s="45"/>
      <c r="AA84" s="12"/>
      <c r="AB84" s="12"/>
      <c r="AC84" s="12"/>
      <c r="AD84" s="12"/>
      <c r="AE84" s="12"/>
      <c r="AF84" s="13"/>
      <c r="AG84" s="13"/>
      <c r="AH84" s="13"/>
      <c r="AI84" s="13"/>
      <c r="AJ84" s="13"/>
      <c r="AK84" s="9">
        <f t="shared" si="15"/>
        <v>30</v>
      </c>
      <c r="AL84" s="9">
        <f t="shared" si="16"/>
        <v>2</v>
      </c>
    </row>
    <row r="85" spans="1:38" s="14" customFormat="1" ht="24">
      <c r="A85" s="147" t="s">
        <v>86</v>
      </c>
      <c r="B85" s="1" t="s">
        <v>177</v>
      </c>
      <c r="C85" s="9"/>
      <c r="D85" s="5"/>
      <c r="E85" s="5">
        <v>2</v>
      </c>
      <c r="F85" s="9"/>
      <c r="G85" s="10"/>
      <c r="H85" s="10"/>
      <c r="I85" s="10"/>
      <c r="J85" s="10"/>
      <c r="K85" s="10"/>
      <c r="L85" s="42"/>
      <c r="M85" s="42">
        <v>30</v>
      </c>
      <c r="N85" s="42"/>
      <c r="O85" s="42"/>
      <c r="P85" s="42">
        <v>2</v>
      </c>
      <c r="Q85" s="11"/>
      <c r="R85" s="11"/>
      <c r="S85" s="11"/>
      <c r="T85" s="11"/>
      <c r="U85" s="11"/>
      <c r="V85" s="45"/>
      <c r="W85" s="45"/>
      <c r="X85" s="45"/>
      <c r="Y85" s="45"/>
      <c r="Z85" s="45"/>
      <c r="AA85" s="12"/>
      <c r="AB85" s="12"/>
      <c r="AC85" s="12"/>
      <c r="AD85" s="12"/>
      <c r="AE85" s="12"/>
      <c r="AF85" s="13"/>
      <c r="AG85" s="13"/>
      <c r="AH85" s="13"/>
      <c r="AI85" s="13"/>
      <c r="AJ85" s="13"/>
      <c r="AK85" s="9">
        <f t="shared" si="15"/>
        <v>30</v>
      </c>
      <c r="AL85" s="9">
        <f t="shared" si="16"/>
        <v>2</v>
      </c>
    </row>
    <row r="86" spans="1:38" s="14" customFormat="1" ht="15">
      <c r="A86" s="147" t="s">
        <v>97</v>
      </c>
      <c r="B86" s="137" t="s">
        <v>338</v>
      </c>
      <c r="C86" s="9"/>
      <c r="D86" s="5"/>
      <c r="E86" s="5">
        <v>2</v>
      </c>
      <c r="F86" s="9"/>
      <c r="G86" s="10"/>
      <c r="H86" s="10"/>
      <c r="I86" s="10"/>
      <c r="J86" s="10"/>
      <c r="K86" s="10"/>
      <c r="L86" s="42"/>
      <c r="M86" s="42">
        <v>15</v>
      </c>
      <c r="N86" s="42"/>
      <c r="O86" s="42"/>
      <c r="P86" s="42">
        <v>1</v>
      </c>
      <c r="Q86" s="11"/>
      <c r="R86" s="11"/>
      <c r="S86" s="11"/>
      <c r="T86" s="11"/>
      <c r="U86" s="11"/>
      <c r="V86" s="45"/>
      <c r="W86" s="45"/>
      <c r="X86" s="45"/>
      <c r="Y86" s="45"/>
      <c r="Z86" s="45"/>
      <c r="AA86" s="12"/>
      <c r="AB86" s="12"/>
      <c r="AC86" s="12"/>
      <c r="AD86" s="12"/>
      <c r="AE86" s="12"/>
      <c r="AF86" s="13"/>
      <c r="AG86" s="13"/>
      <c r="AH86" s="13"/>
      <c r="AI86" s="13"/>
      <c r="AJ86" s="13"/>
      <c r="AK86" s="9">
        <f t="shared" si="15"/>
        <v>15</v>
      </c>
      <c r="AL86" s="9">
        <f t="shared" si="16"/>
        <v>1</v>
      </c>
    </row>
    <row r="87" spans="1:38" s="17" customFormat="1" ht="15">
      <c r="A87" s="125"/>
      <c r="B87" s="27" t="s">
        <v>199</v>
      </c>
      <c r="C87" s="5"/>
      <c r="D87" s="5"/>
      <c r="E87" s="5"/>
      <c r="F87" s="5"/>
      <c r="G87" s="18">
        <f aca="true" t="shared" si="17" ref="G87:AJ87">SUM(G81:G85)</f>
        <v>60</v>
      </c>
      <c r="H87" s="18">
        <f t="shared" si="17"/>
        <v>30</v>
      </c>
      <c r="I87" s="18">
        <f t="shared" si="17"/>
        <v>0</v>
      </c>
      <c r="J87" s="18">
        <f t="shared" si="17"/>
        <v>0</v>
      </c>
      <c r="K87" s="18">
        <f t="shared" si="17"/>
        <v>7</v>
      </c>
      <c r="L87" s="43">
        <f t="shared" si="17"/>
        <v>30</v>
      </c>
      <c r="M87" s="43">
        <v>45</v>
      </c>
      <c r="N87" s="43">
        <f t="shared" si="17"/>
        <v>0</v>
      </c>
      <c r="O87" s="43">
        <f t="shared" si="17"/>
        <v>0</v>
      </c>
      <c r="P87" s="43">
        <v>5</v>
      </c>
      <c r="Q87" s="6">
        <f t="shared" si="17"/>
        <v>0</v>
      </c>
      <c r="R87" s="6">
        <f t="shared" si="17"/>
        <v>0</v>
      </c>
      <c r="S87" s="6">
        <f t="shared" si="17"/>
        <v>0</v>
      </c>
      <c r="T87" s="6">
        <f t="shared" si="17"/>
        <v>0</v>
      </c>
      <c r="U87" s="6">
        <f t="shared" si="17"/>
        <v>0</v>
      </c>
      <c r="V87" s="47">
        <f t="shared" si="17"/>
        <v>0</v>
      </c>
      <c r="W87" s="47">
        <f t="shared" si="17"/>
        <v>0</v>
      </c>
      <c r="X87" s="47">
        <f t="shared" si="17"/>
        <v>0</v>
      </c>
      <c r="Y87" s="47">
        <f t="shared" si="17"/>
        <v>0</v>
      </c>
      <c r="Z87" s="47">
        <f t="shared" si="17"/>
        <v>0</v>
      </c>
      <c r="AA87" s="7">
        <f t="shared" si="17"/>
        <v>0</v>
      </c>
      <c r="AB87" s="7">
        <f t="shared" si="17"/>
        <v>0</v>
      </c>
      <c r="AC87" s="7">
        <f t="shared" si="17"/>
        <v>0</v>
      </c>
      <c r="AD87" s="7">
        <f t="shared" si="17"/>
        <v>0</v>
      </c>
      <c r="AE87" s="7">
        <f t="shared" si="17"/>
        <v>0</v>
      </c>
      <c r="AF87" s="8">
        <f t="shared" si="17"/>
        <v>0</v>
      </c>
      <c r="AG87" s="8">
        <f t="shared" si="17"/>
        <v>0</v>
      </c>
      <c r="AH87" s="8">
        <f t="shared" si="17"/>
        <v>0</v>
      </c>
      <c r="AI87" s="8">
        <f t="shared" si="17"/>
        <v>0</v>
      </c>
      <c r="AJ87" s="8">
        <f t="shared" si="17"/>
        <v>0</v>
      </c>
      <c r="AK87" s="5">
        <f>SUM(AK81:AK86)</f>
        <v>165</v>
      </c>
      <c r="AL87" s="5">
        <f>SUM(AL81:AL86)</f>
        <v>12</v>
      </c>
    </row>
    <row r="88" spans="1:38" ht="15">
      <c r="A88" s="186" t="s">
        <v>196</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row>
    <row r="89" spans="1:38" s="14" customFormat="1" ht="24">
      <c r="A89" s="121" t="s">
        <v>85</v>
      </c>
      <c r="B89" s="29" t="s">
        <v>292</v>
      </c>
      <c r="C89" s="9"/>
      <c r="D89" s="5"/>
      <c r="E89" s="172">
        <v>3</v>
      </c>
      <c r="F89" s="9"/>
      <c r="G89" s="10"/>
      <c r="H89" s="10"/>
      <c r="I89" s="10"/>
      <c r="J89" s="10"/>
      <c r="K89" s="10"/>
      <c r="L89" s="42"/>
      <c r="M89" s="42"/>
      <c r="N89" s="42"/>
      <c r="O89" s="42"/>
      <c r="P89" s="42"/>
      <c r="Q89" s="11"/>
      <c r="R89" s="11"/>
      <c r="S89" s="11">
        <v>30</v>
      </c>
      <c r="T89" s="11"/>
      <c r="U89" s="11">
        <v>3</v>
      </c>
      <c r="V89" s="45"/>
      <c r="W89" s="45"/>
      <c r="X89" s="45"/>
      <c r="Y89" s="45"/>
      <c r="Z89" s="45"/>
      <c r="AA89" s="12"/>
      <c r="AB89" s="12"/>
      <c r="AC89" s="12"/>
      <c r="AD89" s="12"/>
      <c r="AE89" s="12"/>
      <c r="AF89" s="13"/>
      <c r="AG89" s="13"/>
      <c r="AH89" s="13"/>
      <c r="AI89" s="13"/>
      <c r="AJ89" s="13"/>
      <c r="AK89" s="9">
        <f aca="true" t="shared" si="18" ref="AK89:AK95">G89+H89+I89+J89+L89+M89+O89+N89+Q89+R89+S89+T89+V89+W89+X89+Y89+AA89+AB89+AC89+AD89+AF89+AG89+AH89+AI89</f>
        <v>30</v>
      </c>
      <c r="AL89" s="9">
        <f aca="true" t="shared" si="19" ref="AL89:AL97">K89+P89+U89+Z89+AE89+AJ89</f>
        <v>3</v>
      </c>
    </row>
    <row r="90" spans="1:38" s="14" customFormat="1" ht="24">
      <c r="A90" s="121" t="s">
        <v>86</v>
      </c>
      <c r="B90" s="1" t="s">
        <v>293</v>
      </c>
      <c r="C90" s="9"/>
      <c r="D90" s="5"/>
      <c r="E90" s="172">
        <v>4</v>
      </c>
      <c r="F90" s="9"/>
      <c r="G90" s="10"/>
      <c r="H90" s="10"/>
      <c r="I90" s="10"/>
      <c r="J90" s="10"/>
      <c r="K90" s="10"/>
      <c r="L90" s="42"/>
      <c r="M90" s="42"/>
      <c r="N90" s="42"/>
      <c r="O90" s="42"/>
      <c r="P90" s="42"/>
      <c r="Q90" s="11"/>
      <c r="R90" s="11"/>
      <c r="S90" s="11"/>
      <c r="T90" s="11"/>
      <c r="U90" s="11"/>
      <c r="V90" s="45"/>
      <c r="W90" s="45"/>
      <c r="X90" s="45">
        <v>30</v>
      </c>
      <c r="Y90" s="45"/>
      <c r="Z90" s="45">
        <v>3</v>
      </c>
      <c r="AA90" s="12"/>
      <c r="AB90" s="12"/>
      <c r="AC90" s="12"/>
      <c r="AD90" s="12"/>
      <c r="AE90" s="12"/>
      <c r="AF90" s="13"/>
      <c r="AG90" s="13"/>
      <c r="AH90" s="13"/>
      <c r="AI90" s="13"/>
      <c r="AJ90" s="13"/>
      <c r="AK90" s="9">
        <f t="shared" si="18"/>
        <v>30</v>
      </c>
      <c r="AL90" s="9">
        <f t="shared" si="19"/>
        <v>3</v>
      </c>
    </row>
    <row r="91" spans="1:38" ht="24">
      <c r="A91" s="121" t="s">
        <v>97</v>
      </c>
      <c r="B91" s="1" t="s">
        <v>333</v>
      </c>
      <c r="C91" s="16"/>
      <c r="D91" s="5"/>
      <c r="E91" s="5">
        <v>3</v>
      </c>
      <c r="F91" s="16"/>
      <c r="G91" s="19"/>
      <c r="H91" s="19"/>
      <c r="I91" s="19"/>
      <c r="J91" s="19"/>
      <c r="K91" s="19"/>
      <c r="L91" s="44"/>
      <c r="M91" s="44"/>
      <c r="N91" s="44"/>
      <c r="O91" s="44"/>
      <c r="P91" s="44"/>
      <c r="Q91" s="20"/>
      <c r="R91" s="20">
        <v>30</v>
      </c>
      <c r="S91" s="20"/>
      <c r="T91" s="20"/>
      <c r="U91" s="20">
        <v>1</v>
      </c>
      <c r="V91" s="46"/>
      <c r="W91" s="46"/>
      <c r="X91" s="46"/>
      <c r="Y91" s="46"/>
      <c r="Z91" s="46"/>
      <c r="AA91" s="24"/>
      <c r="AB91" s="24"/>
      <c r="AC91" s="24"/>
      <c r="AD91" s="24"/>
      <c r="AE91" s="24"/>
      <c r="AF91" s="25"/>
      <c r="AG91" s="25"/>
      <c r="AH91" s="25"/>
      <c r="AI91" s="25"/>
      <c r="AJ91" s="25"/>
      <c r="AK91" s="9">
        <f t="shared" si="18"/>
        <v>30</v>
      </c>
      <c r="AL91" s="9">
        <f t="shared" si="19"/>
        <v>1</v>
      </c>
    </row>
    <row r="92" spans="1:38" s="14" customFormat="1" ht="24">
      <c r="A92" s="121" t="s">
        <v>99</v>
      </c>
      <c r="B92" s="1" t="s">
        <v>291</v>
      </c>
      <c r="C92" s="9"/>
      <c r="D92" s="5"/>
      <c r="E92" s="5">
        <v>4</v>
      </c>
      <c r="F92" s="9"/>
      <c r="G92" s="10"/>
      <c r="H92" s="10"/>
      <c r="I92" s="10"/>
      <c r="J92" s="10"/>
      <c r="K92" s="10"/>
      <c r="L92" s="42"/>
      <c r="M92" s="42"/>
      <c r="N92" s="42"/>
      <c r="O92" s="42"/>
      <c r="P92" s="42"/>
      <c r="Q92" s="11"/>
      <c r="R92" s="11"/>
      <c r="S92" s="11"/>
      <c r="T92" s="11"/>
      <c r="U92" s="11"/>
      <c r="V92" s="45"/>
      <c r="W92" s="45">
        <v>30</v>
      </c>
      <c r="X92" s="45"/>
      <c r="Y92" s="45"/>
      <c r="Z92" s="45">
        <v>2</v>
      </c>
      <c r="AA92" s="12"/>
      <c r="AB92" s="12"/>
      <c r="AC92" s="12"/>
      <c r="AD92" s="12"/>
      <c r="AE92" s="12"/>
      <c r="AF92" s="13"/>
      <c r="AG92" s="13"/>
      <c r="AH92" s="13"/>
      <c r="AI92" s="13"/>
      <c r="AJ92" s="13"/>
      <c r="AK92" s="9">
        <f t="shared" si="18"/>
        <v>30</v>
      </c>
      <c r="AL92" s="9">
        <f t="shared" si="19"/>
        <v>2</v>
      </c>
    </row>
    <row r="93" spans="1:38" s="14" customFormat="1" ht="22.5" customHeight="1">
      <c r="A93" s="121" t="s">
        <v>101</v>
      </c>
      <c r="B93" s="1" t="s">
        <v>294</v>
      </c>
      <c r="C93" s="9"/>
      <c r="D93" s="5"/>
      <c r="E93" s="5">
        <v>5</v>
      </c>
      <c r="F93" s="9"/>
      <c r="G93" s="10"/>
      <c r="H93" s="10"/>
      <c r="I93" s="10"/>
      <c r="J93" s="10"/>
      <c r="K93" s="10"/>
      <c r="L93" s="42"/>
      <c r="M93" s="42"/>
      <c r="N93" s="42"/>
      <c r="O93" s="42"/>
      <c r="P93" s="42"/>
      <c r="Q93" s="11"/>
      <c r="R93" s="11"/>
      <c r="S93" s="11"/>
      <c r="T93" s="11"/>
      <c r="U93" s="11"/>
      <c r="V93" s="45"/>
      <c r="W93" s="45"/>
      <c r="X93" s="45"/>
      <c r="Y93" s="45"/>
      <c r="Z93" s="45"/>
      <c r="AA93" s="12"/>
      <c r="AB93" s="12"/>
      <c r="AC93" s="12">
        <v>30</v>
      </c>
      <c r="AD93" s="12"/>
      <c r="AE93" s="12">
        <v>2</v>
      </c>
      <c r="AF93" s="13"/>
      <c r="AG93" s="13"/>
      <c r="AH93" s="13"/>
      <c r="AI93" s="13"/>
      <c r="AJ93" s="13"/>
      <c r="AK93" s="9">
        <f t="shared" si="18"/>
        <v>30</v>
      </c>
      <c r="AL93" s="9">
        <f t="shared" si="19"/>
        <v>2</v>
      </c>
    </row>
    <row r="94" spans="1:38" s="14" customFormat="1" ht="36">
      <c r="A94" s="121" t="s">
        <v>103</v>
      </c>
      <c r="B94" s="1" t="s">
        <v>295</v>
      </c>
      <c r="C94" s="9"/>
      <c r="D94" s="5"/>
      <c r="E94" s="5">
        <v>5</v>
      </c>
      <c r="F94" s="9"/>
      <c r="G94" s="10"/>
      <c r="H94" s="10"/>
      <c r="I94" s="10"/>
      <c r="J94" s="10"/>
      <c r="K94" s="10"/>
      <c r="L94" s="42"/>
      <c r="M94" s="42"/>
      <c r="N94" s="42"/>
      <c r="O94" s="42"/>
      <c r="P94" s="42"/>
      <c r="Q94" s="11"/>
      <c r="R94" s="11"/>
      <c r="S94" s="11"/>
      <c r="T94" s="11"/>
      <c r="U94" s="11"/>
      <c r="V94" s="45"/>
      <c r="W94" s="45"/>
      <c r="X94" s="45"/>
      <c r="Y94" s="45"/>
      <c r="Z94" s="45"/>
      <c r="AA94" s="12"/>
      <c r="AB94" s="12">
        <v>30</v>
      </c>
      <c r="AC94" s="12"/>
      <c r="AD94" s="12"/>
      <c r="AE94" s="12">
        <v>2</v>
      </c>
      <c r="AF94" s="13"/>
      <c r="AG94" s="13"/>
      <c r="AH94" s="13"/>
      <c r="AI94" s="13"/>
      <c r="AJ94" s="13"/>
      <c r="AK94" s="9">
        <f t="shared" si="18"/>
        <v>30</v>
      </c>
      <c r="AL94" s="9">
        <f t="shared" si="19"/>
        <v>2</v>
      </c>
    </row>
    <row r="95" spans="1:38" ht="33" customHeight="1">
      <c r="A95" s="121" t="s">
        <v>104</v>
      </c>
      <c r="B95" s="1" t="s">
        <v>296</v>
      </c>
      <c r="C95" s="9"/>
      <c r="D95" s="5"/>
      <c r="E95" s="5">
        <v>5</v>
      </c>
      <c r="F95" s="9"/>
      <c r="G95" s="10"/>
      <c r="H95" s="10"/>
      <c r="I95" s="10"/>
      <c r="J95" s="10"/>
      <c r="K95" s="10"/>
      <c r="L95" s="42"/>
      <c r="M95" s="42"/>
      <c r="N95" s="42"/>
      <c r="O95" s="42"/>
      <c r="P95" s="42"/>
      <c r="Q95" s="11"/>
      <c r="R95" s="11"/>
      <c r="S95" s="11"/>
      <c r="T95" s="11"/>
      <c r="U95" s="11"/>
      <c r="V95" s="45"/>
      <c r="W95" s="45"/>
      <c r="X95" s="45"/>
      <c r="Y95" s="45"/>
      <c r="Z95" s="45"/>
      <c r="AA95" s="12"/>
      <c r="AB95" s="12">
        <v>30</v>
      </c>
      <c r="AC95" s="12"/>
      <c r="AD95" s="12"/>
      <c r="AE95" s="12">
        <v>2</v>
      </c>
      <c r="AF95" s="13"/>
      <c r="AG95" s="13"/>
      <c r="AH95" s="13"/>
      <c r="AI95" s="13"/>
      <c r="AJ95" s="13"/>
      <c r="AK95" s="9">
        <f t="shared" si="18"/>
        <v>30</v>
      </c>
      <c r="AL95" s="9">
        <f t="shared" si="19"/>
        <v>2</v>
      </c>
    </row>
    <row r="96" spans="1:38" ht="49.5" customHeight="1">
      <c r="A96" s="121" t="s">
        <v>106</v>
      </c>
      <c r="B96" s="1" t="s">
        <v>322</v>
      </c>
      <c r="C96" s="16"/>
      <c r="D96" s="5"/>
      <c r="E96" s="5"/>
      <c r="F96" s="16">
        <v>5</v>
      </c>
      <c r="G96" s="19"/>
      <c r="H96" s="19"/>
      <c r="I96" s="19"/>
      <c r="J96" s="19"/>
      <c r="K96" s="19"/>
      <c r="L96" s="44"/>
      <c r="M96" s="44"/>
      <c r="N96" s="44"/>
      <c r="O96" s="44"/>
      <c r="P96" s="44"/>
      <c r="Q96" s="20"/>
      <c r="R96" s="20"/>
      <c r="S96" s="20"/>
      <c r="T96" s="20"/>
      <c r="U96" s="20"/>
      <c r="V96" s="46"/>
      <c r="W96" s="46"/>
      <c r="X96" s="46"/>
      <c r="Y96" s="46"/>
      <c r="Z96" s="46"/>
      <c r="AA96" s="24"/>
      <c r="AB96" s="24"/>
      <c r="AC96" s="24"/>
      <c r="AD96" s="24"/>
      <c r="AE96" s="12">
        <v>5</v>
      </c>
      <c r="AF96" s="25"/>
      <c r="AG96" s="25"/>
      <c r="AH96" s="25"/>
      <c r="AI96" s="25"/>
      <c r="AJ96" s="25"/>
      <c r="AK96" s="9" t="s">
        <v>325</v>
      </c>
      <c r="AL96" s="9">
        <f t="shared" si="19"/>
        <v>5</v>
      </c>
    </row>
    <row r="97" spans="1:38" ht="15">
      <c r="A97" s="121" t="s">
        <v>107</v>
      </c>
      <c r="B97" s="4" t="s">
        <v>145</v>
      </c>
      <c r="C97" s="16"/>
      <c r="D97" s="5">
        <v>6</v>
      </c>
      <c r="E97" s="5"/>
      <c r="F97" s="16"/>
      <c r="G97" s="19"/>
      <c r="H97" s="19"/>
      <c r="I97" s="19"/>
      <c r="J97" s="19"/>
      <c r="K97" s="19"/>
      <c r="L97" s="44"/>
      <c r="M97" s="44"/>
      <c r="N97" s="44"/>
      <c r="O97" s="44"/>
      <c r="P97" s="44"/>
      <c r="Q97" s="20"/>
      <c r="R97" s="20"/>
      <c r="S97" s="20"/>
      <c r="T97" s="20"/>
      <c r="U97" s="20"/>
      <c r="V97" s="46"/>
      <c r="W97" s="46"/>
      <c r="X97" s="46"/>
      <c r="Y97" s="46"/>
      <c r="Z97" s="46"/>
      <c r="AA97" s="24"/>
      <c r="AB97" s="24"/>
      <c r="AC97" s="24"/>
      <c r="AD97" s="24"/>
      <c r="AE97" s="12"/>
      <c r="AF97" s="25"/>
      <c r="AG97" s="25"/>
      <c r="AH97" s="25"/>
      <c r="AI97" s="25"/>
      <c r="AJ97" s="25">
        <v>2</v>
      </c>
      <c r="AK97" s="9">
        <f>G97+H97+I97+J97+L97+M97+O97+N97+Q97+R97+S97+T97+V97+W97+X97+Y97+AA97+AB97+AC97+AD97+AF97+AG97+AH97+AI97</f>
        <v>0</v>
      </c>
      <c r="AL97" s="9">
        <f t="shared" si="19"/>
        <v>2</v>
      </c>
    </row>
    <row r="98" spans="1:38" s="14" customFormat="1" ht="15">
      <c r="A98" s="124"/>
      <c r="B98" s="27" t="s">
        <v>198</v>
      </c>
      <c r="C98" s="5"/>
      <c r="D98" s="5"/>
      <c r="E98" s="5"/>
      <c r="F98" s="5"/>
      <c r="G98" s="18">
        <f aca="true" t="shared" si="20" ref="G98:AL98">SUM(G89:G97)</f>
        <v>0</v>
      </c>
      <c r="H98" s="18">
        <f t="shared" si="20"/>
        <v>0</v>
      </c>
      <c r="I98" s="18">
        <f t="shared" si="20"/>
        <v>0</v>
      </c>
      <c r="J98" s="18">
        <f t="shared" si="20"/>
        <v>0</v>
      </c>
      <c r="K98" s="18">
        <f t="shared" si="20"/>
        <v>0</v>
      </c>
      <c r="L98" s="43">
        <f t="shared" si="20"/>
        <v>0</v>
      </c>
      <c r="M98" s="43">
        <f t="shared" si="20"/>
        <v>0</v>
      </c>
      <c r="N98" s="43">
        <f t="shared" si="20"/>
        <v>0</v>
      </c>
      <c r="O98" s="43">
        <f t="shared" si="20"/>
        <v>0</v>
      </c>
      <c r="P98" s="43">
        <f t="shared" si="20"/>
        <v>0</v>
      </c>
      <c r="Q98" s="6">
        <f t="shared" si="20"/>
        <v>0</v>
      </c>
      <c r="R98" s="6">
        <f t="shared" si="20"/>
        <v>30</v>
      </c>
      <c r="S98" s="6">
        <f t="shared" si="20"/>
        <v>30</v>
      </c>
      <c r="T98" s="6">
        <f t="shared" si="20"/>
        <v>0</v>
      </c>
      <c r="U98" s="6">
        <f t="shared" si="20"/>
        <v>4</v>
      </c>
      <c r="V98" s="47">
        <f t="shared" si="20"/>
        <v>0</v>
      </c>
      <c r="W98" s="47">
        <f t="shared" si="20"/>
        <v>30</v>
      </c>
      <c r="X98" s="47">
        <f t="shared" si="20"/>
        <v>30</v>
      </c>
      <c r="Y98" s="47">
        <f t="shared" si="20"/>
        <v>0</v>
      </c>
      <c r="Z98" s="47">
        <f t="shared" si="20"/>
        <v>5</v>
      </c>
      <c r="AA98" s="7">
        <f t="shared" si="20"/>
        <v>0</v>
      </c>
      <c r="AB98" s="7">
        <f t="shared" si="20"/>
        <v>60</v>
      </c>
      <c r="AC98" s="7">
        <f t="shared" si="20"/>
        <v>30</v>
      </c>
      <c r="AD98" s="7">
        <f t="shared" si="20"/>
        <v>0</v>
      </c>
      <c r="AE98" s="7">
        <f t="shared" si="20"/>
        <v>11</v>
      </c>
      <c r="AF98" s="8">
        <f t="shared" si="20"/>
        <v>0</v>
      </c>
      <c r="AG98" s="8">
        <f t="shared" si="20"/>
        <v>0</v>
      </c>
      <c r="AH98" s="8">
        <f t="shared" si="20"/>
        <v>0</v>
      </c>
      <c r="AI98" s="8">
        <f t="shared" si="20"/>
        <v>0</v>
      </c>
      <c r="AJ98" s="8">
        <f t="shared" si="20"/>
        <v>2</v>
      </c>
      <c r="AK98" s="5">
        <f t="shared" si="20"/>
        <v>210</v>
      </c>
      <c r="AL98" s="5">
        <f t="shared" si="20"/>
        <v>22</v>
      </c>
    </row>
    <row r="99" spans="1:38" s="14" customFormat="1" ht="31.5">
      <c r="A99" s="124"/>
      <c r="B99" s="85" t="s">
        <v>197</v>
      </c>
      <c r="C99" s="5"/>
      <c r="D99" s="5"/>
      <c r="E99" s="5"/>
      <c r="F99" s="5"/>
      <c r="G99" s="18">
        <f aca="true" t="shared" si="21" ref="G99:AL99">G98+G87</f>
        <v>60</v>
      </c>
      <c r="H99" s="18">
        <f t="shared" si="21"/>
        <v>30</v>
      </c>
      <c r="I99" s="18">
        <f t="shared" si="21"/>
        <v>0</v>
      </c>
      <c r="J99" s="18">
        <f t="shared" si="21"/>
        <v>0</v>
      </c>
      <c r="K99" s="18">
        <f t="shared" si="21"/>
        <v>7</v>
      </c>
      <c r="L99" s="43">
        <f t="shared" si="21"/>
        <v>30</v>
      </c>
      <c r="M99" s="43">
        <f t="shared" si="21"/>
        <v>45</v>
      </c>
      <c r="N99" s="43">
        <f t="shared" si="21"/>
        <v>0</v>
      </c>
      <c r="O99" s="43">
        <f t="shared" si="21"/>
        <v>0</v>
      </c>
      <c r="P99" s="43">
        <f t="shared" si="21"/>
        <v>5</v>
      </c>
      <c r="Q99" s="6">
        <f t="shared" si="21"/>
        <v>0</v>
      </c>
      <c r="R99" s="6">
        <f t="shared" si="21"/>
        <v>30</v>
      </c>
      <c r="S99" s="6">
        <f t="shared" si="21"/>
        <v>30</v>
      </c>
      <c r="T99" s="6">
        <f t="shared" si="21"/>
        <v>0</v>
      </c>
      <c r="U99" s="6">
        <f t="shared" si="21"/>
        <v>4</v>
      </c>
      <c r="V99" s="47">
        <f t="shared" si="21"/>
        <v>0</v>
      </c>
      <c r="W99" s="47">
        <f t="shared" si="21"/>
        <v>30</v>
      </c>
      <c r="X99" s="47">
        <f t="shared" si="21"/>
        <v>30</v>
      </c>
      <c r="Y99" s="47">
        <f t="shared" si="21"/>
        <v>0</v>
      </c>
      <c r="Z99" s="47">
        <f t="shared" si="21"/>
        <v>5</v>
      </c>
      <c r="AA99" s="7">
        <f t="shared" si="21"/>
        <v>0</v>
      </c>
      <c r="AB99" s="7">
        <f t="shared" si="21"/>
        <v>60</v>
      </c>
      <c r="AC99" s="7">
        <f t="shared" si="21"/>
        <v>30</v>
      </c>
      <c r="AD99" s="7">
        <f t="shared" si="21"/>
        <v>0</v>
      </c>
      <c r="AE99" s="7">
        <f t="shared" si="21"/>
        <v>11</v>
      </c>
      <c r="AF99" s="8">
        <f t="shared" si="21"/>
        <v>0</v>
      </c>
      <c r="AG99" s="8">
        <f t="shared" si="21"/>
        <v>0</v>
      </c>
      <c r="AH99" s="8">
        <f t="shared" si="21"/>
        <v>0</v>
      </c>
      <c r="AI99" s="8">
        <f t="shared" si="21"/>
        <v>0</v>
      </c>
      <c r="AJ99" s="8">
        <f t="shared" si="21"/>
        <v>2</v>
      </c>
      <c r="AK99" s="5">
        <f t="shared" si="21"/>
        <v>375</v>
      </c>
      <c r="AL99" s="5">
        <f t="shared" si="21"/>
        <v>34</v>
      </c>
    </row>
    <row r="100" spans="1:38" ht="15">
      <c r="A100" s="126"/>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43" ht="28.5" customHeight="1">
      <c r="A101" s="180" t="s">
        <v>169</v>
      </c>
      <c r="B101" s="181"/>
      <c r="C101" s="5"/>
      <c r="D101" s="5"/>
      <c r="E101" s="5"/>
      <c r="F101" s="5"/>
      <c r="G101" s="18">
        <f aca="true" t="shared" si="22" ref="G101:AL101">SUM(G98,G77,G87,G72,G64,G51,G45,G22)</f>
        <v>210</v>
      </c>
      <c r="H101" s="18">
        <f t="shared" si="22"/>
        <v>30</v>
      </c>
      <c r="I101" s="18">
        <f t="shared" si="22"/>
        <v>210</v>
      </c>
      <c r="J101" s="18">
        <f t="shared" si="22"/>
        <v>0</v>
      </c>
      <c r="K101" s="18">
        <f t="shared" si="22"/>
        <v>31</v>
      </c>
      <c r="L101" s="43">
        <f t="shared" si="22"/>
        <v>60</v>
      </c>
      <c r="M101" s="43">
        <f t="shared" si="22"/>
        <v>75</v>
      </c>
      <c r="N101" s="43">
        <f t="shared" si="22"/>
        <v>180</v>
      </c>
      <c r="O101" s="43">
        <f t="shared" si="22"/>
        <v>0</v>
      </c>
      <c r="P101" s="43">
        <f t="shared" si="22"/>
        <v>29</v>
      </c>
      <c r="Q101" s="6">
        <f t="shared" si="22"/>
        <v>45</v>
      </c>
      <c r="R101" s="6">
        <f t="shared" si="22"/>
        <v>30</v>
      </c>
      <c r="S101" s="6">
        <f t="shared" si="22"/>
        <v>330</v>
      </c>
      <c r="T101" s="6">
        <f t="shared" si="22"/>
        <v>0</v>
      </c>
      <c r="U101" s="6">
        <f t="shared" si="22"/>
        <v>32</v>
      </c>
      <c r="V101" s="47">
        <f t="shared" si="22"/>
        <v>60</v>
      </c>
      <c r="W101" s="47">
        <f t="shared" si="22"/>
        <v>30</v>
      </c>
      <c r="X101" s="47">
        <f t="shared" si="22"/>
        <v>180</v>
      </c>
      <c r="Y101" s="47">
        <f t="shared" si="22"/>
        <v>0</v>
      </c>
      <c r="Z101" s="47">
        <f t="shared" si="22"/>
        <v>28</v>
      </c>
      <c r="AA101" s="7">
        <f t="shared" si="22"/>
        <v>45</v>
      </c>
      <c r="AB101" s="7">
        <f t="shared" si="22"/>
        <v>60</v>
      </c>
      <c r="AC101" s="7">
        <f t="shared" si="22"/>
        <v>135</v>
      </c>
      <c r="AD101" s="7">
        <f t="shared" si="22"/>
        <v>30</v>
      </c>
      <c r="AE101" s="7">
        <f t="shared" si="22"/>
        <v>30</v>
      </c>
      <c r="AF101" s="8">
        <f t="shared" si="22"/>
        <v>60</v>
      </c>
      <c r="AG101" s="8">
        <f t="shared" si="22"/>
        <v>0</v>
      </c>
      <c r="AH101" s="8">
        <f t="shared" si="22"/>
        <v>45</v>
      </c>
      <c r="AI101" s="8">
        <f t="shared" si="22"/>
        <v>30</v>
      </c>
      <c r="AJ101" s="8">
        <f t="shared" si="22"/>
        <v>30</v>
      </c>
      <c r="AK101" s="5">
        <f t="shared" si="22"/>
        <v>1845</v>
      </c>
      <c r="AL101" s="5">
        <f t="shared" si="22"/>
        <v>180</v>
      </c>
      <c r="AQ101" s="51"/>
    </row>
    <row r="102" spans="1:38" s="17" customFormat="1" ht="15" customHeight="1">
      <c r="A102" s="118"/>
      <c r="B102" s="33"/>
      <c r="C102" s="34"/>
      <c r="D102" s="35"/>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row>
    <row r="103" spans="1:38" ht="15" customHeight="1">
      <c r="A103" s="193" t="s">
        <v>279</v>
      </c>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row>
    <row r="104" spans="1:38" ht="28.5" customHeight="1">
      <c r="A104" s="127" t="s">
        <v>108</v>
      </c>
      <c r="B104" s="32" t="s">
        <v>340</v>
      </c>
      <c r="C104" s="30"/>
      <c r="D104" s="5"/>
      <c r="E104" s="5">
        <v>1</v>
      </c>
      <c r="F104" s="16"/>
      <c r="G104" s="19">
        <v>30</v>
      </c>
      <c r="H104" s="19"/>
      <c r="I104" s="19"/>
      <c r="J104" s="19"/>
      <c r="K104" s="19">
        <v>3</v>
      </c>
      <c r="L104" s="44"/>
      <c r="M104" s="44"/>
      <c r="N104" s="44"/>
      <c r="O104" s="44"/>
      <c r="P104" s="44"/>
      <c r="Q104" s="20"/>
      <c r="R104" s="20"/>
      <c r="S104" s="20"/>
      <c r="T104" s="20"/>
      <c r="U104" s="20"/>
      <c r="V104" s="46"/>
      <c r="W104" s="46"/>
      <c r="X104" s="46"/>
      <c r="Y104" s="46"/>
      <c r="Z104" s="46"/>
      <c r="AA104" s="24"/>
      <c r="AB104" s="24"/>
      <c r="AC104" s="24"/>
      <c r="AD104" s="24"/>
      <c r="AE104" s="24"/>
      <c r="AF104" s="25"/>
      <c r="AG104" s="25"/>
      <c r="AH104" s="25"/>
      <c r="AI104" s="25"/>
      <c r="AJ104" s="25"/>
      <c r="AK104" s="16">
        <f aca="true" t="shared" si="23" ref="AK104:AK112">G104+H104+I104+J104+L104+M104+O104+N104+Q104+R104+S104+T104+V104+W104+X104+Y104+AA104+AB104+AC104+AD104+AF104+AG104+AH104+AI104</f>
        <v>30</v>
      </c>
      <c r="AL104" s="16">
        <f aca="true" t="shared" si="24" ref="AL104:AL114">K104+P104+U104+Z104+AE104+AJ104</f>
        <v>3</v>
      </c>
    </row>
    <row r="105" spans="1:38" s="14" customFormat="1" ht="23.25" customHeight="1">
      <c r="A105" s="127" t="s">
        <v>155</v>
      </c>
      <c r="B105" s="32" t="s">
        <v>341</v>
      </c>
      <c r="C105" s="26"/>
      <c r="D105" s="5"/>
      <c r="E105" s="5">
        <v>2</v>
      </c>
      <c r="F105" s="9"/>
      <c r="G105" s="10"/>
      <c r="H105" s="10"/>
      <c r="I105" s="10"/>
      <c r="J105" s="10"/>
      <c r="K105" s="10"/>
      <c r="L105" s="42">
        <v>30</v>
      </c>
      <c r="M105" s="42"/>
      <c r="N105" s="42"/>
      <c r="O105" s="42"/>
      <c r="P105" s="42">
        <v>3</v>
      </c>
      <c r="Q105" s="11"/>
      <c r="R105" s="11"/>
      <c r="S105" s="11"/>
      <c r="T105" s="11"/>
      <c r="U105" s="11"/>
      <c r="V105" s="45"/>
      <c r="W105" s="45"/>
      <c r="X105" s="45"/>
      <c r="Y105" s="45"/>
      <c r="Z105" s="45"/>
      <c r="AA105" s="12"/>
      <c r="AB105" s="12"/>
      <c r="AC105" s="12"/>
      <c r="AD105" s="12"/>
      <c r="AE105" s="12"/>
      <c r="AF105" s="13"/>
      <c r="AG105" s="13"/>
      <c r="AH105" s="13"/>
      <c r="AI105" s="13"/>
      <c r="AJ105" s="13"/>
      <c r="AK105" s="9">
        <f t="shared" si="23"/>
        <v>30</v>
      </c>
      <c r="AL105" s="16">
        <f t="shared" si="24"/>
        <v>3</v>
      </c>
    </row>
    <row r="106" spans="1:38" ht="25.5" customHeight="1">
      <c r="A106" s="128" t="s">
        <v>156</v>
      </c>
      <c r="B106" s="106" t="s">
        <v>342</v>
      </c>
      <c r="C106" s="109"/>
      <c r="D106" s="41"/>
      <c r="E106" s="110" t="s">
        <v>87</v>
      </c>
      <c r="F106" s="109"/>
      <c r="G106" s="19"/>
      <c r="H106" s="19">
        <v>30</v>
      </c>
      <c r="I106" s="19"/>
      <c r="J106" s="19"/>
      <c r="K106" s="19">
        <v>3</v>
      </c>
      <c r="L106" s="44"/>
      <c r="M106" s="44">
        <v>30</v>
      </c>
      <c r="N106" s="44"/>
      <c r="O106" s="44"/>
      <c r="P106" s="44">
        <v>3</v>
      </c>
      <c r="Q106" s="20"/>
      <c r="R106" s="20">
        <v>30</v>
      </c>
      <c r="S106" s="20"/>
      <c r="T106" s="20"/>
      <c r="U106" s="20">
        <v>2</v>
      </c>
      <c r="V106" s="45"/>
      <c r="W106" s="45">
        <v>30</v>
      </c>
      <c r="X106" s="45"/>
      <c r="Y106" s="45"/>
      <c r="Z106" s="45">
        <v>3</v>
      </c>
      <c r="AA106" s="24"/>
      <c r="AB106" s="24"/>
      <c r="AC106" s="24"/>
      <c r="AD106" s="24"/>
      <c r="AE106" s="24"/>
      <c r="AF106" s="25"/>
      <c r="AG106" s="25"/>
      <c r="AH106" s="25"/>
      <c r="AI106" s="25"/>
      <c r="AJ106" s="25"/>
      <c r="AK106" s="9">
        <f t="shared" si="23"/>
        <v>120</v>
      </c>
      <c r="AL106" s="16">
        <f t="shared" si="24"/>
        <v>11</v>
      </c>
    </row>
    <row r="107" spans="1:38" ht="15" customHeight="1">
      <c r="A107" s="178" t="s">
        <v>157</v>
      </c>
      <c r="B107" s="174" t="s">
        <v>92</v>
      </c>
      <c r="C107" s="245"/>
      <c r="D107" s="245"/>
      <c r="E107" s="245" t="s">
        <v>339</v>
      </c>
      <c r="F107" s="245"/>
      <c r="G107" s="289"/>
      <c r="H107" s="289"/>
      <c r="I107" s="289"/>
      <c r="J107" s="289"/>
      <c r="K107" s="289"/>
      <c r="L107" s="279"/>
      <c r="M107" s="152"/>
      <c r="N107" s="152"/>
      <c r="O107" s="152"/>
      <c r="P107" s="152"/>
      <c r="Q107" s="281"/>
      <c r="R107" s="281">
        <v>30</v>
      </c>
      <c r="S107" s="281"/>
      <c r="T107" s="281"/>
      <c r="U107" s="281">
        <v>2</v>
      </c>
      <c r="V107" s="291"/>
      <c r="W107" s="291">
        <v>30</v>
      </c>
      <c r="X107" s="291"/>
      <c r="Y107" s="291"/>
      <c r="Z107" s="291">
        <v>2</v>
      </c>
      <c r="AA107" s="295"/>
      <c r="AB107" s="154">
        <v>30</v>
      </c>
      <c r="AC107" s="154"/>
      <c r="AD107" s="154"/>
      <c r="AE107" s="154">
        <v>3</v>
      </c>
      <c r="AF107" s="293"/>
      <c r="AG107" s="293"/>
      <c r="AH107" s="293"/>
      <c r="AI107" s="293"/>
      <c r="AJ107" s="293"/>
      <c r="AK107" s="245">
        <f t="shared" si="23"/>
        <v>90</v>
      </c>
      <c r="AL107" s="245">
        <f t="shared" si="24"/>
        <v>7</v>
      </c>
    </row>
    <row r="108" spans="1:38" ht="15" customHeight="1">
      <c r="A108" s="179"/>
      <c r="B108" s="175"/>
      <c r="C108" s="278"/>
      <c r="D108" s="278"/>
      <c r="E108" s="278"/>
      <c r="F108" s="278"/>
      <c r="G108" s="290"/>
      <c r="H108" s="290"/>
      <c r="I108" s="290"/>
      <c r="J108" s="290"/>
      <c r="K108" s="290"/>
      <c r="L108" s="280"/>
      <c r="M108" s="153"/>
      <c r="N108" s="153"/>
      <c r="O108" s="153"/>
      <c r="P108" s="153"/>
      <c r="Q108" s="282"/>
      <c r="R108" s="282"/>
      <c r="S108" s="282"/>
      <c r="T108" s="282"/>
      <c r="U108" s="282"/>
      <c r="V108" s="292"/>
      <c r="W108" s="292"/>
      <c r="X108" s="292"/>
      <c r="Y108" s="292"/>
      <c r="Z108" s="292"/>
      <c r="AA108" s="296"/>
      <c r="AB108" s="155"/>
      <c r="AC108" s="155"/>
      <c r="AD108" s="155"/>
      <c r="AE108" s="155"/>
      <c r="AF108" s="294"/>
      <c r="AG108" s="294"/>
      <c r="AH108" s="294"/>
      <c r="AI108" s="294"/>
      <c r="AJ108" s="294"/>
      <c r="AK108" s="278">
        <f t="shared" si="23"/>
        <v>0</v>
      </c>
      <c r="AL108" s="278">
        <f t="shared" si="24"/>
        <v>0</v>
      </c>
    </row>
    <row r="109" spans="1:38" ht="15.75" customHeight="1">
      <c r="A109" s="178" t="s">
        <v>158</v>
      </c>
      <c r="B109" s="283" t="s">
        <v>343</v>
      </c>
      <c r="C109" s="245"/>
      <c r="D109" s="245"/>
      <c r="E109" s="245">
        <v>5</v>
      </c>
      <c r="F109" s="245"/>
      <c r="G109" s="289"/>
      <c r="H109" s="289"/>
      <c r="I109" s="289"/>
      <c r="J109" s="289"/>
      <c r="K109" s="289"/>
      <c r="L109" s="279"/>
      <c r="M109" s="279"/>
      <c r="N109" s="279"/>
      <c r="O109" s="279"/>
      <c r="P109" s="279"/>
      <c r="Q109" s="281"/>
      <c r="R109" s="281"/>
      <c r="S109" s="281"/>
      <c r="T109" s="281"/>
      <c r="U109" s="281"/>
      <c r="V109" s="291"/>
      <c r="W109" s="291"/>
      <c r="X109" s="291"/>
      <c r="Y109" s="291"/>
      <c r="Z109" s="291"/>
      <c r="AA109" s="295"/>
      <c r="AB109" s="295">
        <v>30</v>
      </c>
      <c r="AC109" s="295"/>
      <c r="AD109" s="295"/>
      <c r="AE109" s="295">
        <v>2</v>
      </c>
      <c r="AF109" s="293"/>
      <c r="AG109" s="293">
        <v>15</v>
      </c>
      <c r="AH109" s="293"/>
      <c r="AI109" s="293"/>
      <c r="AJ109" s="293">
        <v>1</v>
      </c>
      <c r="AK109" s="245">
        <f t="shared" si="23"/>
        <v>45</v>
      </c>
      <c r="AL109" s="245">
        <f t="shared" si="24"/>
        <v>3</v>
      </c>
    </row>
    <row r="110" spans="1:38" ht="15" customHeight="1">
      <c r="A110" s="179"/>
      <c r="B110" s="284"/>
      <c r="C110" s="278"/>
      <c r="D110" s="278"/>
      <c r="E110" s="278"/>
      <c r="F110" s="278"/>
      <c r="G110" s="290"/>
      <c r="H110" s="290"/>
      <c r="I110" s="290"/>
      <c r="J110" s="290"/>
      <c r="K110" s="290"/>
      <c r="L110" s="280"/>
      <c r="M110" s="280"/>
      <c r="N110" s="280"/>
      <c r="O110" s="280"/>
      <c r="P110" s="280"/>
      <c r="Q110" s="282"/>
      <c r="R110" s="282"/>
      <c r="S110" s="282"/>
      <c r="T110" s="282"/>
      <c r="U110" s="282"/>
      <c r="V110" s="292"/>
      <c r="W110" s="292"/>
      <c r="X110" s="292"/>
      <c r="Y110" s="292"/>
      <c r="Z110" s="292"/>
      <c r="AA110" s="296"/>
      <c r="AB110" s="296"/>
      <c r="AC110" s="296"/>
      <c r="AD110" s="296"/>
      <c r="AE110" s="296"/>
      <c r="AF110" s="294"/>
      <c r="AG110" s="294"/>
      <c r="AH110" s="294"/>
      <c r="AI110" s="294"/>
      <c r="AJ110" s="294"/>
      <c r="AK110" s="278">
        <f t="shared" si="23"/>
        <v>0</v>
      </c>
      <c r="AL110" s="278">
        <f t="shared" si="24"/>
        <v>0</v>
      </c>
    </row>
    <row r="111" spans="1:38" ht="30" customHeight="1">
      <c r="A111" s="127" t="s">
        <v>183</v>
      </c>
      <c r="B111" s="149" t="s">
        <v>349</v>
      </c>
      <c r="C111" s="30"/>
      <c r="D111" s="5"/>
      <c r="E111" s="5">
        <v>5</v>
      </c>
      <c r="F111" s="16"/>
      <c r="G111" s="19"/>
      <c r="H111" s="19"/>
      <c r="I111" s="19"/>
      <c r="J111" s="19"/>
      <c r="K111" s="19"/>
      <c r="L111" s="44"/>
      <c r="M111" s="44"/>
      <c r="N111" s="44"/>
      <c r="O111" s="44"/>
      <c r="P111" s="44"/>
      <c r="Q111" s="20"/>
      <c r="R111" s="20"/>
      <c r="S111" s="20"/>
      <c r="T111" s="20"/>
      <c r="U111" s="20"/>
      <c r="V111" s="46"/>
      <c r="W111" s="46"/>
      <c r="X111" s="46"/>
      <c r="Y111" s="46"/>
      <c r="Z111" s="46"/>
      <c r="AA111" s="24">
        <v>30</v>
      </c>
      <c r="AB111" s="24"/>
      <c r="AC111" s="24"/>
      <c r="AD111" s="24"/>
      <c r="AE111" s="24">
        <v>2</v>
      </c>
      <c r="AF111" s="25"/>
      <c r="AG111" s="25"/>
      <c r="AH111" s="25"/>
      <c r="AI111" s="25"/>
      <c r="AJ111" s="25"/>
      <c r="AK111" s="9">
        <f t="shared" si="23"/>
        <v>30</v>
      </c>
      <c r="AL111" s="16">
        <f t="shared" si="24"/>
        <v>2</v>
      </c>
    </row>
    <row r="112" spans="1:38" ht="26.25" customHeight="1">
      <c r="A112" s="127" t="s">
        <v>184</v>
      </c>
      <c r="B112" s="149" t="s">
        <v>350</v>
      </c>
      <c r="C112" s="30"/>
      <c r="D112" s="5"/>
      <c r="E112" s="5">
        <v>6</v>
      </c>
      <c r="F112" s="16"/>
      <c r="G112" s="19"/>
      <c r="H112" s="19"/>
      <c r="I112" s="19"/>
      <c r="J112" s="19"/>
      <c r="K112" s="19"/>
      <c r="L112" s="44"/>
      <c r="M112" s="44"/>
      <c r="N112" s="44"/>
      <c r="O112" s="44"/>
      <c r="P112" s="44"/>
      <c r="Q112" s="20"/>
      <c r="R112" s="20"/>
      <c r="S112" s="20"/>
      <c r="T112" s="20"/>
      <c r="U112" s="20"/>
      <c r="V112" s="46"/>
      <c r="W112" s="46"/>
      <c r="X112" s="46"/>
      <c r="Y112" s="46"/>
      <c r="Z112" s="46"/>
      <c r="AA112" s="24"/>
      <c r="AB112" s="24"/>
      <c r="AC112" s="24"/>
      <c r="AD112" s="24"/>
      <c r="AE112" s="24"/>
      <c r="AF112" s="25">
        <v>15</v>
      </c>
      <c r="AG112" s="25"/>
      <c r="AH112" s="25"/>
      <c r="AI112" s="25"/>
      <c r="AJ112" s="25">
        <v>1</v>
      </c>
      <c r="AK112" s="9">
        <f t="shared" si="23"/>
        <v>15</v>
      </c>
      <c r="AL112" s="16">
        <f t="shared" si="24"/>
        <v>1</v>
      </c>
    </row>
    <row r="113" spans="1:38" ht="24" customHeight="1">
      <c r="A113" s="127" t="s">
        <v>185</v>
      </c>
      <c r="B113" s="1" t="s">
        <v>282</v>
      </c>
      <c r="C113" s="30"/>
      <c r="D113" s="5"/>
      <c r="E113" s="5"/>
      <c r="F113" s="16">
        <v>5</v>
      </c>
      <c r="G113" s="19"/>
      <c r="H113" s="19"/>
      <c r="I113" s="19"/>
      <c r="J113" s="19"/>
      <c r="K113" s="19"/>
      <c r="L113" s="44"/>
      <c r="M113" s="44"/>
      <c r="N113" s="44"/>
      <c r="O113" s="44"/>
      <c r="P113" s="44"/>
      <c r="Q113" s="20"/>
      <c r="R113" s="20"/>
      <c r="S113" s="20"/>
      <c r="T113" s="20"/>
      <c r="U113" s="20"/>
      <c r="V113" s="46"/>
      <c r="W113" s="46"/>
      <c r="X113" s="46"/>
      <c r="Y113" s="46"/>
      <c r="Z113" s="46"/>
      <c r="AA113" s="24"/>
      <c r="AB113" s="24"/>
      <c r="AC113" s="24"/>
      <c r="AD113" s="24"/>
      <c r="AE113" s="24">
        <v>3</v>
      </c>
      <c r="AF113" s="25"/>
      <c r="AG113" s="25"/>
      <c r="AH113" s="25"/>
      <c r="AI113" s="25"/>
      <c r="AJ113" s="25"/>
      <c r="AK113" s="9" t="s">
        <v>283</v>
      </c>
      <c r="AL113" s="16">
        <f t="shared" si="24"/>
        <v>3</v>
      </c>
    </row>
    <row r="114" spans="1:38" ht="15" customHeight="1">
      <c r="A114" s="127" t="s">
        <v>186</v>
      </c>
      <c r="B114" s="4" t="s">
        <v>113</v>
      </c>
      <c r="C114" s="16"/>
      <c r="D114" s="5">
        <v>6</v>
      </c>
      <c r="E114" s="5"/>
      <c r="F114" s="16"/>
      <c r="G114" s="19"/>
      <c r="H114" s="19"/>
      <c r="I114" s="19"/>
      <c r="J114" s="19"/>
      <c r="K114" s="19"/>
      <c r="L114" s="44"/>
      <c r="M114" s="44"/>
      <c r="N114" s="44"/>
      <c r="O114" s="44"/>
      <c r="P114" s="44"/>
      <c r="Q114" s="20"/>
      <c r="R114" s="20"/>
      <c r="S114" s="20"/>
      <c r="T114" s="20"/>
      <c r="U114" s="20"/>
      <c r="V114" s="46"/>
      <c r="W114" s="46"/>
      <c r="X114" s="46"/>
      <c r="Y114" s="46"/>
      <c r="Z114" s="46"/>
      <c r="AA114" s="24"/>
      <c r="AB114" s="24"/>
      <c r="AC114" s="24"/>
      <c r="AD114" s="24"/>
      <c r="AE114" s="24"/>
      <c r="AF114" s="25"/>
      <c r="AG114" s="25"/>
      <c r="AH114" s="25"/>
      <c r="AI114" s="25"/>
      <c r="AJ114" s="25">
        <v>1</v>
      </c>
      <c r="AK114" s="9">
        <f>G114+H114+I114+J114+L114+M114+O114+N114+Q114+R114+S114+T114+V114+W114+X114+Y114+AA114+AB114+AC114+AD114+AF114+AG114+AH114+AI114</f>
        <v>0</v>
      </c>
      <c r="AL114" s="16">
        <f t="shared" si="24"/>
        <v>1</v>
      </c>
    </row>
    <row r="115" spans="1:38" ht="15" customHeight="1">
      <c r="A115" s="124"/>
      <c r="B115" s="31" t="s">
        <v>20</v>
      </c>
      <c r="C115" s="5"/>
      <c r="D115" s="5"/>
      <c r="E115" s="5"/>
      <c r="F115" s="5"/>
      <c r="G115" s="18">
        <f aca="true" t="shared" si="25" ref="G115:AL115">SUM(G104:G114)</f>
        <v>30</v>
      </c>
      <c r="H115" s="18">
        <f t="shared" si="25"/>
        <v>30</v>
      </c>
      <c r="I115" s="18">
        <f t="shared" si="25"/>
        <v>0</v>
      </c>
      <c r="J115" s="18">
        <f t="shared" si="25"/>
        <v>0</v>
      </c>
      <c r="K115" s="18">
        <f t="shared" si="25"/>
        <v>6</v>
      </c>
      <c r="L115" s="43">
        <f t="shared" si="25"/>
        <v>30</v>
      </c>
      <c r="M115" s="43">
        <f t="shared" si="25"/>
        <v>30</v>
      </c>
      <c r="N115" s="43">
        <f t="shared" si="25"/>
        <v>0</v>
      </c>
      <c r="O115" s="43">
        <f t="shared" si="25"/>
        <v>0</v>
      </c>
      <c r="P115" s="43">
        <f t="shared" si="25"/>
        <v>6</v>
      </c>
      <c r="Q115" s="6">
        <f t="shared" si="25"/>
        <v>0</v>
      </c>
      <c r="R115" s="6">
        <f t="shared" si="25"/>
        <v>60</v>
      </c>
      <c r="S115" s="6">
        <f t="shared" si="25"/>
        <v>0</v>
      </c>
      <c r="T115" s="6">
        <f t="shared" si="25"/>
        <v>0</v>
      </c>
      <c r="U115" s="6">
        <f t="shared" si="25"/>
        <v>4</v>
      </c>
      <c r="V115" s="47">
        <f t="shared" si="25"/>
        <v>0</v>
      </c>
      <c r="W115" s="47">
        <f t="shared" si="25"/>
        <v>60</v>
      </c>
      <c r="X115" s="47">
        <f t="shared" si="25"/>
        <v>0</v>
      </c>
      <c r="Y115" s="47">
        <f t="shared" si="25"/>
        <v>0</v>
      </c>
      <c r="Z115" s="47">
        <f t="shared" si="25"/>
        <v>5</v>
      </c>
      <c r="AA115" s="7">
        <f t="shared" si="25"/>
        <v>30</v>
      </c>
      <c r="AB115" s="7">
        <f t="shared" si="25"/>
        <v>60</v>
      </c>
      <c r="AC115" s="7">
        <f t="shared" si="25"/>
        <v>0</v>
      </c>
      <c r="AD115" s="7">
        <f t="shared" si="25"/>
        <v>0</v>
      </c>
      <c r="AE115" s="7">
        <f t="shared" si="25"/>
        <v>10</v>
      </c>
      <c r="AF115" s="8">
        <f t="shared" si="25"/>
        <v>15</v>
      </c>
      <c r="AG115" s="8">
        <f t="shared" si="25"/>
        <v>15</v>
      </c>
      <c r="AH115" s="8">
        <f t="shared" si="25"/>
        <v>0</v>
      </c>
      <c r="AI115" s="8">
        <f t="shared" si="25"/>
        <v>0</v>
      </c>
      <c r="AJ115" s="8">
        <f t="shared" si="25"/>
        <v>3</v>
      </c>
      <c r="AK115" s="5">
        <f t="shared" si="25"/>
        <v>360</v>
      </c>
      <c r="AL115" s="5">
        <f t="shared" si="25"/>
        <v>34</v>
      </c>
    </row>
    <row r="116" ht="20.25" customHeight="1"/>
    <row r="117" spans="1:43" ht="30" customHeight="1">
      <c r="A117" s="180" t="s">
        <v>114</v>
      </c>
      <c r="B117" s="181"/>
      <c r="C117" s="5"/>
      <c r="D117" s="5"/>
      <c r="E117" s="5"/>
      <c r="F117" s="5"/>
      <c r="G117" s="18">
        <f aca="true" t="shared" si="26" ref="G117:AL117">G22+G45+G51+G64+G72+G77+G115</f>
        <v>180</v>
      </c>
      <c r="H117" s="18">
        <f t="shared" si="26"/>
        <v>30</v>
      </c>
      <c r="I117" s="18">
        <f t="shared" si="26"/>
        <v>210</v>
      </c>
      <c r="J117" s="18">
        <f t="shared" si="26"/>
        <v>0</v>
      </c>
      <c r="K117" s="18">
        <f t="shared" si="26"/>
        <v>30</v>
      </c>
      <c r="L117" s="43">
        <f t="shared" si="26"/>
        <v>60</v>
      </c>
      <c r="M117" s="43">
        <f t="shared" si="26"/>
        <v>60</v>
      </c>
      <c r="N117" s="43">
        <f t="shared" si="26"/>
        <v>180</v>
      </c>
      <c r="O117" s="43">
        <f t="shared" si="26"/>
        <v>0</v>
      </c>
      <c r="P117" s="43">
        <f t="shared" si="26"/>
        <v>30</v>
      </c>
      <c r="Q117" s="6">
        <f t="shared" si="26"/>
        <v>45</v>
      </c>
      <c r="R117" s="6">
        <f t="shared" si="26"/>
        <v>60</v>
      </c>
      <c r="S117" s="6">
        <f t="shared" si="26"/>
        <v>300</v>
      </c>
      <c r="T117" s="6">
        <f t="shared" si="26"/>
        <v>0</v>
      </c>
      <c r="U117" s="6">
        <f t="shared" si="26"/>
        <v>32</v>
      </c>
      <c r="V117" s="47">
        <f t="shared" si="26"/>
        <v>60</v>
      </c>
      <c r="W117" s="47">
        <f t="shared" si="26"/>
        <v>60</v>
      </c>
      <c r="X117" s="47">
        <f t="shared" si="26"/>
        <v>150</v>
      </c>
      <c r="Y117" s="47">
        <f t="shared" si="26"/>
        <v>0</v>
      </c>
      <c r="Z117" s="47">
        <f t="shared" si="26"/>
        <v>28</v>
      </c>
      <c r="AA117" s="7">
        <f t="shared" si="26"/>
        <v>75</v>
      </c>
      <c r="AB117" s="7">
        <f t="shared" si="26"/>
        <v>60</v>
      </c>
      <c r="AC117" s="7">
        <f t="shared" si="26"/>
        <v>105</v>
      </c>
      <c r="AD117" s="7">
        <f t="shared" si="26"/>
        <v>30</v>
      </c>
      <c r="AE117" s="7">
        <f t="shared" si="26"/>
        <v>29</v>
      </c>
      <c r="AF117" s="8">
        <f t="shared" si="26"/>
        <v>75</v>
      </c>
      <c r="AG117" s="8">
        <f t="shared" si="26"/>
        <v>15</v>
      </c>
      <c r="AH117" s="8">
        <f t="shared" si="26"/>
        <v>45</v>
      </c>
      <c r="AI117" s="8">
        <f t="shared" si="26"/>
        <v>30</v>
      </c>
      <c r="AJ117" s="8">
        <f t="shared" si="26"/>
        <v>31</v>
      </c>
      <c r="AK117" s="5">
        <f t="shared" si="26"/>
        <v>1830</v>
      </c>
      <c r="AL117" s="5">
        <f t="shared" si="26"/>
        <v>180</v>
      </c>
      <c r="AQ117" s="51"/>
    </row>
    <row r="118" ht="15" customHeight="1"/>
    <row r="119" spans="1:38" ht="15" customHeight="1">
      <c r="A119" s="264" t="s">
        <v>377</v>
      </c>
      <c r="B119" s="262"/>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row>
    <row r="120" spans="1:38" ht="15" customHeight="1">
      <c r="A120" s="170" t="s">
        <v>187</v>
      </c>
      <c r="B120" s="1" t="s">
        <v>363</v>
      </c>
      <c r="C120" s="112"/>
      <c r="D120" s="41"/>
      <c r="E120" s="113">
        <v>1</v>
      </c>
      <c r="F120" s="112"/>
      <c r="G120" s="10"/>
      <c r="H120" s="10">
        <v>15</v>
      </c>
      <c r="I120" s="10"/>
      <c r="J120" s="10"/>
      <c r="K120" s="10">
        <v>1</v>
      </c>
      <c r="L120" s="44"/>
      <c r="M120" s="44"/>
      <c r="N120" s="44"/>
      <c r="O120" s="44"/>
      <c r="P120" s="44"/>
      <c r="Q120" s="20"/>
      <c r="R120" s="20"/>
      <c r="S120" s="20"/>
      <c r="T120" s="20"/>
      <c r="U120" s="20"/>
      <c r="V120" s="46"/>
      <c r="W120" s="46"/>
      <c r="X120" s="46"/>
      <c r="Y120" s="46"/>
      <c r="Z120" s="46"/>
      <c r="AA120" s="24"/>
      <c r="AB120" s="24"/>
      <c r="AC120" s="24"/>
      <c r="AD120" s="24"/>
      <c r="AE120" s="24"/>
      <c r="AF120" s="25"/>
      <c r="AG120" s="25"/>
      <c r="AH120" s="25"/>
      <c r="AI120" s="25"/>
      <c r="AJ120" s="25"/>
      <c r="AK120" s="16">
        <v>15</v>
      </c>
      <c r="AL120" s="16">
        <v>1</v>
      </c>
    </row>
    <row r="121" spans="1:38" ht="15" customHeight="1">
      <c r="A121" s="170" t="s">
        <v>188</v>
      </c>
      <c r="B121" s="1" t="s">
        <v>364</v>
      </c>
      <c r="C121" s="30"/>
      <c r="D121" s="5"/>
      <c r="E121" s="5">
        <v>1</v>
      </c>
      <c r="F121" s="16"/>
      <c r="G121" s="19"/>
      <c r="H121" s="19">
        <v>15</v>
      </c>
      <c r="I121" s="19"/>
      <c r="J121" s="19"/>
      <c r="K121" s="19">
        <v>2</v>
      </c>
      <c r="L121" s="44"/>
      <c r="M121" s="44"/>
      <c r="N121" s="44"/>
      <c r="O121" s="44"/>
      <c r="P121" s="44"/>
      <c r="Q121" s="20"/>
      <c r="R121" s="20"/>
      <c r="S121" s="20"/>
      <c r="T121" s="20"/>
      <c r="U121" s="20"/>
      <c r="V121" s="46"/>
      <c r="W121" s="46"/>
      <c r="X121" s="46"/>
      <c r="Y121" s="46"/>
      <c r="Z121" s="46"/>
      <c r="AA121" s="24"/>
      <c r="AB121" s="24"/>
      <c r="AC121" s="24"/>
      <c r="AD121" s="24"/>
      <c r="AE121" s="24"/>
      <c r="AF121" s="25"/>
      <c r="AG121" s="25"/>
      <c r="AH121" s="25"/>
      <c r="AI121" s="25"/>
      <c r="AJ121" s="25"/>
      <c r="AK121" s="16">
        <v>15</v>
      </c>
      <c r="AL121" s="16">
        <v>2</v>
      </c>
    </row>
    <row r="122" spans="1:38" ht="24.75" customHeight="1">
      <c r="A122" s="170" t="s">
        <v>189</v>
      </c>
      <c r="B122" s="1" t="s">
        <v>365</v>
      </c>
      <c r="C122" s="30"/>
      <c r="D122" s="5"/>
      <c r="E122" s="5">
        <v>1</v>
      </c>
      <c r="F122" s="16"/>
      <c r="G122" s="19"/>
      <c r="H122" s="19">
        <v>15</v>
      </c>
      <c r="I122" s="19"/>
      <c r="J122" s="19"/>
      <c r="K122" s="19">
        <v>2</v>
      </c>
      <c r="L122" s="42"/>
      <c r="M122" s="42"/>
      <c r="N122" s="42"/>
      <c r="O122" s="42"/>
      <c r="P122" s="42"/>
      <c r="Q122" s="20"/>
      <c r="R122" s="20"/>
      <c r="S122" s="20"/>
      <c r="T122" s="20"/>
      <c r="U122" s="20"/>
      <c r="V122" s="46"/>
      <c r="W122" s="46"/>
      <c r="X122" s="46"/>
      <c r="Y122" s="46"/>
      <c r="Z122" s="46"/>
      <c r="AA122" s="24"/>
      <c r="AB122" s="24"/>
      <c r="AC122" s="24"/>
      <c r="AD122" s="24"/>
      <c r="AE122" s="24"/>
      <c r="AF122" s="25"/>
      <c r="AG122" s="25"/>
      <c r="AH122" s="25"/>
      <c r="AI122" s="25"/>
      <c r="AJ122" s="25"/>
      <c r="AK122" s="16">
        <v>15</v>
      </c>
      <c r="AL122" s="16">
        <v>2</v>
      </c>
    </row>
    <row r="123" spans="1:38" ht="24.75" customHeight="1">
      <c r="A123" s="170" t="s">
        <v>192</v>
      </c>
      <c r="B123" s="1" t="s">
        <v>133</v>
      </c>
      <c r="C123" s="30"/>
      <c r="D123" s="5"/>
      <c r="E123" s="5">
        <v>1</v>
      </c>
      <c r="F123" s="16"/>
      <c r="G123" s="19"/>
      <c r="H123" s="19">
        <v>15</v>
      </c>
      <c r="I123" s="19"/>
      <c r="J123" s="19"/>
      <c r="K123" s="19">
        <v>1</v>
      </c>
      <c r="L123" s="42"/>
      <c r="M123" s="44"/>
      <c r="N123" s="42"/>
      <c r="O123" s="42"/>
      <c r="P123" s="42"/>
      <c r="Q123" s="20"/>
      <c r="R123" s="20"/>
      <c r="S123" s="20"/>
      <c r="T123" s="20"/>
      <c r="U123" s="20"/>
      <c r="V123" s="46"/>
      <c r="W123" s="46"/>
      <c r="X123" s="46"/>
      <c r="Y123" s="46"/>
      <c r="Z123" s="46"/>
      <c r="AA123" s="24"/>
      <c r="AB123" s="24"/>
      <c r="AC123" s="24"/>
      <c r="AD123" s="24"/>
      <c r="AE123" s="24"/>
      <c r="AF123" s="25"/>
      <c r="AG123" s="25"/>
      <c r="AH123" s="25"/>
      <c r="AI123" s="25"/>
      <c r="AJ123" s="25"/>
      <c r="AK123" s="16">
        <v>15</v>
      </c>
      <c r="AL123" s="16">
        <v>1</v>
      </c>
    </row>
    <row r="124" spans="1:38" ht="15" customHeight="1">
      <c r="A124" s="170" t="s">
        <v>208</v>
      </c>
      <c r="B124" s="1" t="s">
        <v>366</v>
      </c>
      <c r="C124" s="30"/>
      <c r="D124" s="5"/>
      <c r="E124" s="5">
        <v>2</v>
      </c>
      <c r="F124" s="16"/>
      <c r="G124" s="19"/>
      <c r="H124" s="19"/>
      <c r="I124" s="19"/>
      <c r="J124" s="19"/>
      <c r="K124" s="19"/>
      <c r="L124" s="44"/>
      <c r="M124" s="44">
        <v>15</v>
      </c>
      <c r="N124" s="44"/>
      <c r="O124" s="44"/>
      <c r="P124" s="44">
        <v>2</v>
      </c>
      <c r="Q124" s="20"/>
      <c r="R124" s="20"/>
      <c r="S124" s="20"/>
      <c r="T124" s="20"/>
      <c r="U124" s="20"/>
      <c r="V124" s="46"/>
      <c r="W124" s="46"/>
      <c r="X124" s="46"/>
      <c r="Y124" s="46"/>
      <c r="Z124" s="46"/>
      <c r="AA124" s="24"/>
      <c r="AB124" s="24"/>
      <c r="AC124" s="24"/>
      <c r="AD124" s="24"/>
      <c r="AE124" s="24"/>
      <c r="AF124" s="25"/>
      <c r="AG124" s="25"/>
      <c r="AH124" s="25"/>
      <c r="AI124" s="25"/>
      <c r="AJ124" s="25"/>
      <c r="AK124" s="16">
        <v>15</v>
      </c>
      <c r="AL124" s="16">
        <v>2</v>
      </c>
    </row>
    <row r="125" spans="1:38" ht="15" customHeight="1">
      <c r="A125" s="170" t="s">
        <v>209</v>
      </c>
      <c r="B125" s="1" t="s">
        <v>132</v>
      </c>
      <c r="C125" s="30"/>
      <c r="D125" s="5"/>
      <c r="E125" s="5">
        <v>2</v>
      </c>
      <c r="F125" s="16"/>
      <c r="G125" s="19"/>
      <c r="H125" s="19"/>
      <c r="I125" s="19"/>
      <c r="J125" s="19"/>
      <c r="K125" s="19"/>
      <c r="L125" s="44"/>
      <c r="M125" s="44">
        <v>15</v>
      </c>
      <c r="N125" s="44"/>
      <c r="O125" s="44"/>
      <c r="P125" s="44">
        <v>2</v>
      </c>
      <c r="Q125" s="20"/>
      <c r="R125" s="20"/>
      <c r="S125" s="20"/>
      <c r="T125" s="20"/>
      <c r="U125" s="20"/>
      <c r="V125" s="46"/>
      <c r="W125" s="46"/>
      <c r="X125" s="46"/>
      <c r="Y125" s="46"/>
      <c r="Z125" s="46"/>
      <c r="AA125" s="24"/>
      <c r="AB125" s="24"/>
      <c r="AC125" s="24"/>
      <c r="AD125" s="24"/>
      <c r="AE125" s="24"/>
      <c r="AF125" s="25"/>
      <c r="AG125" s="25"/>
      <c r="AH125" s="25"/>
      <c r="AI125" s="25"/>
      <c r="AJ125" s="25"/>
      <c r="AK125" s="16">
        <v>15</v>
      </c>
      <c r="AL125" s="16">
        <v>2</v>
      </c>
    </row>
    <row r="126" spans="1:38" ht="15" customHeight="1">
      <c r="A126" s="170" t="s">
        <v>210</v>
      </c>
      <c r="B126" s="1" t="s">
        <v>367</v>
      </c>
      <c r="C126" s="30"/>
      <c r="D126" s="5"/>
      <c r="E126" s="5">
        <v>2</v>
      </c>
      <c r="F126" s="16"/>
      <c r="G126" s="19"/>
      <c r="H126" s="19"/>
      <c r="I126" s="19"/>
      <c r="J126" s="19"/>
      <c r="K126" s="19"/>
      <c r="L126" s="44"/>
      <c r="M126" s="44">
        <v>15</v>
      </c>
      <c r="N126" s="44"/>
      <c r="O126" s="44"/>
      <c r="P126" s="44">
        <v>2</v>
      </c>
      <c r="Q126" s="20"/>
      <c r="R126" s="20"/>
      <c r="S126" s="20"/>
      <c r="T126" s="20"/>
      <c r="U126" s="20"/>
      <c r="V126" s="46"/>
      <c r="W126" s="46"/>
      <c r="X126" s="46"/>
      <c r="Y126" s="46"/>
      <c r="Z126" s="46"/>
      <c r="AA126" s="24"/>
      <c r="AB126" s="24"/>
      <c r="AC126" s="24"/>
      <c r="AD126" s="24"/>
      <c r="AE126" s="24"/>
      <c r="AF126" s="25"/>
      <c r="AG126" s="25"/>
      <c r="AH126" s="25"/>
      <c r="AI126" s="25"/>
      <c r="AJ126" s="25"/>
      <c r="AK126" s="16">
        <v>15</v>
      </c>
      <c r="AL126" s="16">
        <v>2</v>
      </c>
    </row>
    <row r="127" spans="1:38" ht="15" customHeight="1">
      <c r="A127" s="170" t="s">
        <v>211</v>
      </c>
      <c r="B127" s="1" t="s">
        <v>368</v>
      </c>
      <c r="C127" s="30"/>
      <c r="D127" s="5"/>
      <c r="E127" s="5" t="s">
        <v>309</v>
      </c>
      <c r="F127" s="16"/>
      <c r="G127" s="19"/>
      <c r="H127" s="19"/>
      <c r="I127" s="19"/>
      <c r="J127" s="19"/>
      <c r="K127" s="19"/>
      <c r="L127" s="44"/>
      <c r="M127" s="44"/>
      <c r="N127" s="44"/>
      <c r="O127" s="44"/>
      <c r="P127" s="44"/>
      <c r="Q127" s="20"/>
      <c r="R127" s="20">
        <v>30</v>
      </c>
      <c r="S127" s="20"/>
      <c r="T127" s="20"/>
      <c r="U127" s="20">
        <v>2</v>
      </c>
      <c r="V127" s="46"/>
      <c r="W127" s="46">
        <v>30</v>
      </c>
      <c r="X127" s="46"/>
      <c r="Y127" s="46"/>
      <c r="Z127" s="46">
        <v>2</v>
      </c>
      <c r="AA127" s="24"/>
      <c r="AB127" s="24"/>
      <c r="AC127" s="24"/>
      <c r="AD127" s="24"/>
      <c r="AE127" s="24"/>
      <c r="AF127" s="25"/>
      <c r="AG127" s="25"/>
      <c r="AH127" s="25"/>
      <c r="AI127" s="25"/>
      <c r="AJ127" s="25"/>
      <c r="AK127" s="16">
        <v>60</v>
      </c>
      <c r="AL127" s="16">
        <v>4</v>
      </c>
    </row>
    <row r="128" spans="1:38" ht="15" customHeight="1">
      <c r="A128" s="171" t="s">
        <v>212</v>
      </c>
      <c r="B128" s="1" t="s">
        <v>369</v>
      </c>
      <c r="C128" s="30"/>
      <c r="D128" s="5"/>
      <c r="E128" s="5" t="s">
        <v>309</v>
      </c>
      <c r="F128" s="16"/>
      <c r="G128" s="19"/>
      <c r="H128" s="19"/>
      <c r="I128" s="19"/>
      <c r="J128" s="19"/>
      <c r="K128" s="19"/>
      <c r="L128" s="44"/>
      <c r="M128" s="44"/>
      <c r="N128" s="44"/>
      <c r="O128" s="44"/>
      <c r="P128" s="44"/>
      <c r="Q128" s="20"/>
      <c r="R128" s="20">
        <v>15</v>
      </c>
      <c r="S128" s="20"/>
      <c r="T128" s="20"/>
      <c r="U128" s="20">
        <v>1</v>
      </c>
      <c r="V128" s="46"/>
      <c r="W128" s="46">
        <v>15</v>
      </c>
      <c r="X128" s="46"/>
      <c r="Y128" s="46"/>
      <c r="Z128" s="46">
        <v>1</v>
      </c>
      <c r="AA128" s="24"/>
      <c r="AB128" s="24"/>
      <c r="AC128" s="24"/>
      <c r="AD128" s="24"/>
      <c r="AE128" s="24"/>
      <c r="AF128" s="25"/>
      <c r="AG128" s="25"/>
      <c r="AH128" s="25"/>
      <c r="AI128" s="25"/>
      <c r="AJ128" s="25"/>
      <c r="AK128" s="16">
        <v>30</v>
      </c>
      <c r="AL128" s="16">
        <v>2</v>
      </c>
    </row>
    <row r="129" spans="1:38" ht="15" customHeight="1">
      <c r="A129" s="170" t="s">
        <v>213</v>
      </c>
      <c r="B129" s="1" t="s">
        <v>135</v>
      </c>
      <c r="C129" s="112"/>
      <c r="D129" s="41"/>
      <c r="E129" s="113">
        <v>4</v>
      </c>
      <c r="F129" s="112"/>
      <c r="G129" s="19"/>
      <c r="H129" s="19"/>
      <c r="I129" s="19"/>
      <c r="J129" s="19"/>
      <c r="K129" s="19"/>
      <c r="L129" s="44"/>
      <c r="M129" s="44"/>
      <c r="N129" s="44"/>
      <c r="O129" s="44"/>
      <c r="P129" s="44"/>
      <c r="Q129" s="20"/>
      <c r="R129" s="20"/>
      <c r="S129" s="20"/>
      <c r="T129" s="20"/>
      <c r="U129" s="20"/>
      <c r="V129" s="46"/>
      <c r="W129" s="46">
        <v>15</v>
      </c>
      <c r="X129" s="46"/>
      <c r="Y129" s="46"/>
      <c r="Z129" s="46">
        <v>2</v>
      </c>
      <c r="AA129" s="24"/>
      <c r="AB129" s="24"/>
      <c r="AC129" s="24"/>
      <c r="AD129" s="24"/>
      <c r="AE129" s="24"/>
      <c r="AF129" s="25"/>
      <c r="AG129" s="25"/>
      <c r="AH129" s="25"/>
      <c r="AI129" s="25"/>
      <c r="AJ129" s="25"/>
      <c r="AK129" s="16">
        <v>15</v>
      </c>
      <c r="AL129" s="16">
        <v>2</v>
      </c>
    </row>
    <row r="130" spans="1:38" ht="15" customHeight="1">
      <c r="A130" s="170" t="s">
        <v>214</v>
      </c>
      <c r="B130" s="1" t="s">
        <v>370</v>
      </c>
      <c r="C130" s="30"/>
      <c r="D130" s="5"/>
      <c r="E130" s="5">
        <v>4</v>
      </c>
      <c r="F130" s="16"/>
      <c r="G130" s="19"/>
      <c r="H130" s="19"/>
      <c r="I130" s="19"/>
      <c r="J130" s="19"/>
      <c r="K130" s="19"/>
      <c r="L130" s="44"/>
      <c r="M130" s="44"/>
      <c r="N130" s="44"/>
      <c r="O130" s="44"/>
      <c r="P130" s="44"/>
      <c r="Q130" s="20"/>
      <c r="R130" s="20"/>
      <c r="S130" s="20"/>
      <c r="T130" s="20"/>
      <c r="U130" s="20"/>
      <c r="V130" s="46"/>
      <c r="W130" s="46">
        <v>15</v>
      </c>
      <c r="X130" s="46"/>
      <c r="Y130" s="46"/>
      <c r="Z130" s="46">
        <v>1</v>
      </c>
      <c r="AA130" s="24"/>
      <c r="AB130" s="24"/>
      <c r="AC130" s="24"/>
      <c r="AD130" s="24"/>
      <c r="AE130" s="24"/>
      <c r="AF130" s="25"/>
      <c r="AG130" s="25"/>
      <c r="AH130" s="25"/>
      <c r="AI130" s="25"/>
      <c r="AJ130" s="25"/>
      <c r="AK130" s="16">
        <v>15</v>
      </c>
      <c r="AL130" s="16">
        <v>1</v>
      </c>
    </row>
    <row r="131" spans="1:38" ht="15" customHeight="1">
      <c r="A131" s="170" t="s">
        <v>215</v>
      </c>
      <c r="B131" s="1" t="s">
        <v>371</v>
      </c>
      <c r="C131" s="30"/>
      <c r="D131" s="5"/>
      <c r="E131" s="5">
        <v>4</v>
      </c>
      <c r="F131" s="16"/>
      <c r="G131" s="19"/>
      <c r="H131" s="19"/>
      <c r="I131" s="19"/>
      <c r="J131" s="19"/>
      <c r="K131" s="19"/>
      <c r="L131" s="44"/>
      <c r="M131" s="44"/>
      <c r="N131" s="44"/>
      <c r="O131" s="44"/>
      <c r="P131" s="44"/>
      <c r="Q131" s="20"/>
      <c r="R131" s="20"/>
      <c r="S131" s="20"/>
      <c r="T131" s="20"/>
      <c r="U131" s="20"/>
      <c r="V131" s="46"/>
      <c r="W131" s="46">
        <v>15</v>
      </c>
      <c r="X131" s="46"/>
      <c r="Y131" s="46"/>
      <c r="Z131" s="46">
        <v>1</v>
      </c>
      <c r="AA131" s="12"/>
      <c r="AB131" s="12"/>
      <c r="AC131" s="12"/>
      <c r="AD131" s="12"/>
      <c r="AE131" s="12"/>
      <c r="AF131" s="25"/>
      <c r="AG131" s="25"/>
      <c r="AH131" s="25"/>
      <c r="AI131" s="25"/>
      <c r="AJ131" s="25"/>
      <c r="AK131" s="16">
        <v>15</v>
      </c>
      <c r="AL131" s="16">
        <v>1</v>
      </c>
    </row>
    <row r="132" spans="1:38" ht="15" customHeight="1">
      <c r="A132" s="170" t="s">
        <v>216</v>
      </c>
      <c r="B132" s="1" t="s">
        <v>372</v>
      </c>
      <c r="C132" s="30"/>
      <c r="D132" s="5"/>
      <c r="E132" s="172">
        <v>5</v>
      </c>
      <c r="F132" s="16"/>
      <c r="G132" s="19"/>
      <c r="H132" s="19"/>
      <c r="I132" s="19"/>
      <c r="J132" s="19"/>
      <c r="K132" s="19"/>
      <c r="L132" s="44"/>
      <c r="M132" s="44"/>
      <c r="N132" s="44"/>
      <c r="O132" s="44"/>
      <c r="P132" s="44"/>
      <c r="Q132" s="20"/>
      <c r="R132" s="20"/>
      <c r="S132" s="20"/>
      <c r="T132" s="20"/>
      <c r="U132" s="20"/>
      <c r="V132" s="46"/>
      <c r="W132" s="46"/>
      <c r="X132" s="46"/>
      <c r="Y132" s="46"/>
      <c r="Z132" s="46"/>
      <c r="AA132" s="12">
        <v>15</v>
      </c>
      <c r="AB132" s="12">
        <v>15</v>
      </c>
      <c r="AC132" s="12"/>
      <c r="AD132" s="12"/>
      <c r="AE132" s="12">
        <v>2</v>
      </c>
      <c r="AF132" s="25"/>
      <c r="AG132" s="25"/>
      <c r="AH132" s="25"/>
      <c r="AI132" s="25"/>
      <c r="AJ132" s="25"/>
      <c r="AK132" s="16">
        <v>30</v>
      </c>
      <c r="AL132" s="16">
        <v>2</v>
      </c>
    </row>
    <row r="133" spans="1:38" ht="15" customHeight="1">
      <c r="A133" s="171" t="s">
        <v>217</v>
      </c>
      <c r="B133" s="1" t="s">
        <v>373</v>
      </c>
      <c r="C133" s="30"/>
      <c r="D133" s="5"/>
      <c r="E133" s="5">
        <v>5</v>
      </c>
      <c r="F133" s="16"/>
      <c r="G133" s="19"/>
      <c r="H133" s="19"/>
      <c r="I133" s="19"/>
      <c r="J133" s="19"/>
      <c r="K133" s="19"/>
      <c r="L133" s="44"/>
      <c r="M133" s="44"/>
      <c r="N133" s="44"/>
      <c r="O133" s="44"/>
      <c r="P133" s="44"/>
      <c r="Q133" s="20"/>
      <c r="R133" s="20"/>
      <c r="S133" s="20"/>
      <c r="T133" s="20"/>
      <c r="U133" s="20"/>
      <c r="V133" s="46"/>
      <c r="W133" s="46"/>
      <c r="X133" s="46"/>
      <c r="Y133" s="46"/>
      <c r="Z133" s="46"/>
      <c r="AA133" s="12"/>
      <c r="AB133" s="12">
        <v>30</v>
      </c>
      <c r="AC133" s="12"/>
      <c r="AD133" s="12"/>
      <c r="AE133" s="12">
        <v>2</v>
      </c>
      <c r="AF133" s="25"/>
      <c r="AG133" s="25"/>
      <c r="AH133" s="25"/>
      <c r="AI133" s="25"/>
      <c r="AJ133" s="25"/>
      <c r="AK133" s="16">
        <v>30</v>
      </c>
      <c r="AL133" s="16">
        <v>2</v>
      </c>
    </row>
    <row r="134" spans="1:38" ht="24.75" customHeight="1">
      <c r="A134" s="170" t="s">
        <v>218</v>
      </c>
      <c r="B134" s="1" t="s">
        <v>374</v>
      </c>
      <c r="C134" s="30"/>
      <c r="D134" s="5"/>
      <c r="E134" s="5">
        <v>5.6</v>
      </c>
      <c r="F134" s="16"/>
      <c r="G134" s="19"/>
      <c r="H134" s="19"/>
      <c r="I134" s="19"/>
      <c r="J134" s="19"/>
      <c r="K134" s="19"/>
      <c r="L134" s="44"/>
      <c r="M134" s="44"/>
      <c r="N134" s="44"/>
      <c r="O134" s="44"/>
      <c r="P134" s="44"/>
      <c r="Q134" s="20"/>
      <c r="R134" s="20"/>
      <c r="S134" s="20"/>
      <c r="T134" s="20"/>
      <c r="U134" s="20"/>
      <c r="V134" s="46"/>
      <c r="W134" s="46"/>
      <c r="X134" s="46"/>
      <c r="Y134" s="46"/>
      <c r="Z134" s="46"/>
      <c r="AA134" s="24"/>
      <c r="AB134" s="24">
        <v>15</v>
      </c>
      <c r="AC134" s="24"/>
      <c r="AD134" s="24"/>
      <c r="AE134" s="24">
        <v>2</v>
      </c>
      <c r="AF134" s="25"/>
      <c r="AG134" s="25">
        <v>15</v>
      </c>
      <c r="AH134" s="25"/>
      <c r="AI134" s="25"/>
      <c r="AJ134" s="25">
        <v>1</v>
      </c>
      <c r="AK134" s="16">
        <v>30</v>
      </c>
      <c r="AL134" s="16">
        <v>3</v>
      </c>
    </row>
    <row r="135" spans="1:38" ht="15" customHeight="1">
      <c r="A135" s="170" t="s">
        <v>219</v>
      </c>
      <c r="B135" s="1" t="s">
        <v>375</v>
      </c>
      <c r="C135" s="30"/>
      <c r="D135" s="5"/>
      <c r="E135" s="5">
        <v>5</v>
      </c>
      <c r="F135" s="16"/>
      <c r="G135" s="19"/>
      <c r="H135" s="19"/>
      <c r="I135" s="19"/>
      <c r="J135" s="19"/>
      <c r="K135" s="19"/>
      <c r="L135" s="44"/>
      <c r="M135" s="44"/>
      <c r="N135" s="44"/>
      <c r="O135" s="44"/>
      <c r="P135" s="44"/>
      <c r="Q135" s="20"/>
      <c r="R135" s="20"/>
      <c r="S135" s="20"/>
      <c r="T135" s="20"/>
      <c r="U135" s="20"/>
      <c r="V135" s="46"/>
      <c r="W135" s="46"/>
      <c r="X135" s="46"/>
      <c r="Y135" s="46"/>
      <c r="Z135" s="46"/>
      <c r="AA135" s="24"/>
      <c r="AB135" s="24">
        <v>15</v>
      </c>
      <c r="AC135" s="24"/>
      <c r="AD135" s="24"/>
      <c r="AE135" s="24">
        <v>2</v>
      </c>
      <c r="AF135" s="25"/>
      <c r="AG135" s="25"/>
      <c r="AH135" s="25"/>
      <c r="AI135" s="25"/>
      <c r="AJ135" s="25"/>
      <c r="AK135" s="16">
        <v>15</v>
      </c>
      <c r="AL135" s="16">
        <v>2</v>
      </c>
    </row>
    <row r="136" spans="1:38" ht="24.75" customHeight="1">
      <c r="A136" s="170" t="s">
        <v>220</v>
      </c>
      <c r="B136" s="1" t="s">
        <v>376</v>
      </c>
      <c r="C136" s="30"/>
      <c r="D136" s="5"/>
      <c r="E136" s="5">
        <v>6</v>
      </c>
      <c r="F136" s="16"/>
      <c r="G136" s="19"/>
      <c r="H136" s="19"/>
      <c r="I136" s="19"/>
      <c r="J136" s="19"/>
      <c r="K136" s="19"/>
      <c r="L136" s="44"/>
      <c r="M136" s="44"/>
      <c r="N136" s="44"/>
      <c r="O136" s="44"/>
      <c r="P136" s="44"/>
      <c r="Q136" s="20"/>
      <c r="R136" s="20"/>
      <c r="S136" s="20"/>
      <c r="T136" s="20"/>
      <c r="U136" s="20"/>
      <c r="V136" s="46"/>
      <c r="W136" s="46"/>
      <c r="X136" s="46"/>
      <c r="Y136" s="46"/>
      <c r="Z136" s="46"/>
      <c r="AA136" s="24"/>
      <c r="AB136" s="24"/>
      <c r="AC136" s="12"/>
      <c r="AD136" s="12"/>
      <c r="AE136" s="12"/>
      <c r="AF136" s="25"/>
      <c r="AG136" s="25">
        <v>15</v>
      </c>
      <c r="AH136" s="25"/>
      <c r="AI136" s="25"/>
      <c r="AJ136" s="25">
        <v>1</v>
      </c>
      <c r="AK136" s="16">
        <v>15</v>
      </c>
      <c r="AL136" s="16">
        <v>1</v>
      </c>
    </row>
    <row r="137" spans="1:38" ht="24.75" customHeight="1">
      <c r="A137" s="170" t="s">
        <v>221</v>
      </c>
      <c r="B137" s="1" t="s">
        <v>285</v>
      </c>
      <c r="C137" s="30"/>
      <c r="D137" s="5"/>
      <c r="E137" s="5"/>
      <c r="F137" s="16">
        <v>5</v>
      </c>
      <c r="G137" s="19"/>
      <c r="H137" s="19"/>
      <c r="I137" s="19"/>
      <c r="J137" s="19"/>
      <c r="K137" s="19"/>
      <c r="L137" s="44"/>
      <c r="M137" s="44"/>
      <c r="N137" s="44"/>
      <c r="O137" s="44"/>
      <c r="P137" s="44"/>
      <c r="Q137" s="20"/>
      <c r="R137" s="20"/>
      <c r="S137" s="20"/>
      <c r="T137" s="20"/>
      <c r="U137" s="20"/>
      <c r="V137" s="46"/>
      <c r="W137" s="46"/>
      <c r="X137" s="46"/>
      <c r="Y137" s="46"/>
      <c r="Z137" s="46"/>
      <c r="AA137" s="24"/>
      <c r="AB137" s="24"/>
      <c r="AC137" s="24"/>
      <c r="AD137" s="24"/>
      <c r="AE137" s="24">
        <v>3</v>
      </c>
      <c r="AF137" s="13"/>
      <c r="AG137" s="13"/>
      <c r="AH137" s="13"/>
      <c r="AI137" s="13"/>
      <c r="AJ137" s="13"/>
      <c r="AK137" s="16" t="s">
        <v>283</v>
      </c>
      <c r="AL137" s="16">
        <v>3</v>
      </c>
    </row>
    <row r="138" spans="1:38" ht="15" customHeight="1">
      <c r="A138" s="170" t="s">
        <v>222</v>
      </c>
      <c r="B138" s="1" t="s">
        <v>113</v>
      </c>
      <c r="C138" s="30"/>
      <c r="D138" s="5">
        <v>6</v>
      </c>
      <c r="E138" s="5"/>
      <c r="F138" s="16"/>
      <c r="G138" s="19"/>
      <c r="H138" s="19"/>
      <c r="I138" s="19"/>
      <c r="J138" s="19"/>
      <c r="K138" s="19"/>
      <c r="L138" s="44"/>
      <c r="M138" s="44"/>
      <c r="N138" s="44"/>
      <c r="O138" s="44"/>
      <c r="P138" s="44"/>
      <c r="Q138" s="20"/>
      <c r="R138" s="20"/>
      <c r="S138" s="20"/>
      <c r="T138" s="20"/>
      <c r="U138" s="20"/>
      <c r="V138" s="46"/>
      <c r="W138" s="46"/>
      <c r="X138" s="46"/>
      <c r="Y138" s="46"/>
      <c r="Z138" s="46"/>
      <c r="AA138" s="24"/>
      <c r="AB138" s="24"/>
      <c r="AC138" s="24"/>
      <c r="AD138" s="24"/>
      <c r="AE138" s="24"/>
      <c r="AF138" s="25"/>
      <c r="AG138" s="25"/>
      <c r="AH138" s="25"/>
      <c r="AI138" s="25"/>
      <c r="AJ138" s="25">
        <v>1</v>
      </c>
      <c r="AK138" s="16">
        <v>0</v>
      </c>
      <c r="AL138" s="16">
        <v>1</v>
      </c>
    </row>
    <row r="139" spans="1:38" ht="15" customHeight="1">
      <c r="A139" s="167"/>
      <c r="B139" s="169" t="s">
        <v>20</v>
      </c>
      <c r="C139" s="168"/>
      <c r="D139" s="166"/>
      <c r="E139" s="166"/>
      <c r="F139" s="166"/>
      <c r="G139" s="160">
        <v>0</v>
      </c>
      <c r="H139" s="160">
        <v>60</v>
      </c>
      <c r="I139" s="160">
        <v>0</v>
      </c>
      <c r="J139" s="160">
        <v>0</v>
      </c>
      <c r="K139" s="160">
        <v>6</v>
      </c>
      <c r="L139" s="161">
        <v>0</v>
      </c>
      <c r="M139" s="161">
        <v>45</v>
      </c>
      <c r="N139" s="161">
        <v>0</v>
      </c>
      <c r="O139" s="161">
        <v>0</v>
      </c>
      <c r="P139" s="161">
        <v>6</v>
      </c>
      <c r="Q139" s="162">
        <v>0</v>
      </c>
      <c r="R139" s="162">
        <v>45</v>
      </c>
      <c r="S139" s="162">
        <v>0</v>
      </c>
      <c r="T139" s="162">
        <v>0</v>
      </c>
      <c r="U139" s="162">
        <v>3</v>
      </c>
      <c r="V139" s="163">
        <v>0</v>
      </c>
      <c r="W139" s="163">
        <v>90</v>
      </c>
      <c r="X139" s="163">
        <v>0</v>
      </c>
      <c r="Y139" s="163">
        <v>0</v>
      </c>
      <c r="Z139" s="163">
        <v>7</v>
      </c>
      <c r="AA139" s="164">
        <v>15</v>
      </c>
      <c r="AB139" s="164">
        <v>75</v>
      </c>
      <c r="AC139" s="164">
        <v>0</v>
      </c>
      <c r="AD139" s="164">
        <v>0</v>
      </c>
      <c r="AE139" s="164">
        <v>11</v>
      </c>
      <c r="AF139" s="165">
        <v>0</v>
      </c>
      <c r="AG139" s="165">
        <v>30</v>
      </c>
      <c r="AH139" s="165">
        <v>0</v>
      </c>
      <c r="AI139" s="165">
        <v>0</v>
      </c>
      <c r="AJ139" s="165">
        <v>3</v>
      </c>
      <c r="AK139" s="166">
        <v>360</v>
      </c>
      <c r="AL139" s="166">
        <v>36</v>
      </c>
    </row>
    <row r="140" spans="1:38" ht="15" customHeight="1">
      <c r="A140" s="132"/>
      <c r="B140" s="92"/>
      <c r="C140" s="93"/>
      <c r="D140" s="94"/>
      <c r="E140" s="93"/>
      <c r="F140" s="93"/>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row>
    <row r="141" spans="1:43" ht="45" customHeight="1">
      <c r="A141" s="180" t="s">
        <v>127</v>
      </c>
      <c r="B141" s="181"/>
      <c r="C141" s="166"/>
      <c r="D141" s="166"/>
      <c r="E141" s="166"/>
      <c r="F141" s="166"/>
      <c r="G141" s="160">
        <v>150</v>
      </c>
      <c r="H141" s="160">
        <v>60</v>
      </c>
      <c r="I141" s="160">
        <v>210</v>
      </c>
      <c r="J141" s="160">
        <v>0</v>
      </c>
      <c r="K141" s="160">
        <v>30</v>
      </c>
      <c r="L141" s="161">
        <v>30</v>
      </c>
      <c r="M141" s="161">
        <v>75</v>
      </c>
      <c r="N141" s="161">
        <v>180</v>
      </c>
      <c r="O141" s="161">
        <v>0</v>
      </c>
      <c r="P141" s="161">
        <v>30</v>
      </c>
      <c r="Q141" s="162">
        <v>45</v>
      </c>
      <c r="R141" s="162">
        <v>45</v>
      </c>
      <c r="S141" s="162">
        <v>300</v>
      </c>
      <c r="T141" s="162">
        <v>0</v>
      </c>
      <c r="U141" s="162">
        <v>31</v>
      </c>
      <c r="V141" s="163">
        <v>60</v>
      </c>
      <c r="W141" s="163">
        <v>90</v>
      </c>
      <c r="X141" s="163">
        <v>150</v>
      </c>
      <c r="Y141" s="163">
        <v>0</v>
      </c>
      <c r="Z141" s="163">
        <v>30</v>
      </c>
      <c r="AA141" s="164">
        <v>60</v>
      </c>
      <c r="AB141" s="164">
        <v>75</v>
      </c>
      <c r="AC141" s="164">
        <v>105</v>
      </c>
      <c r="AD141" s="164">
        <v>30</v>
      </c>
      <c r="AE141" s="164">
        <v>30</v>
      </c>
      <c r="AF141" s="165">
        <v>60</v>
      </c>
      <c r="AG141" s="165">
        <v>30</v>
      </c>
      <c r="AH141" s="165">
        <v>45</v>
      </c>
      <c r="AI141" s="165">
        <v>30</v>
      </c>
      <c r="AJ141" s="165">
        <v>31</v>
      </c>
      <c r="AK141" s="166">
        <v>1830</v>
      </c>
      <c r="AL141" s="166">
        <v>182</v>
      </c>
      <c r="AQ141" s="51"/>
    </row>
    <row r="142" ht="15" customHeight="1"/>
    <row r="143" spans="1:38" ht="14.25" customHeight="1">
      <c r="A143" s="186" t="s">
        <v>273</v>
      </c>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row>
    <row r="144" spans="1:38" ht="16.5" customHeight="1">
      <c r="A144" s="186" t="s">
        <v>201</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row>
    <row r="145" spans="1:38" s="14" customFormat="1" ht="24" customHeight="1">
      <c r="A145" s="150">
        <f>77</f>
        <v>77</v>
      </c>
      <c r="B145" s="1" t="s">
        <v>109</v>
      </c>
      <c r="C145" s="9"/>
      <c r="D145" s="5"/>
      <c r="E145" s="23" t="s">
        <v>266</v>
      </c>
      <c r="F145" s="9"/>
      <c r="G145" s="10"/>
      <c r="H145" s="10"/>
      <c r="I145" s="10">
        <v>30</v>
      </c>
      <c r="J145" s="10"/>
      <c r="K145" s="10">
        <v>2</v>
      </c>
      <c r="L145" s="42"/>
      <c r="M145" s="42"/>
      <c r="N145" s="42">
        <v>30</v>
      </c>
      <c r="O145" s="42"/>
      <c r="P145" s="42">
        <v>2</v>
      </c>
      <c r="Q145" s="11"/>
      <c r="R145" s="11"/>
      <c r="S145" s="11">
        <v>30</v>
      </c>
      <c r="T145" s="11"/>
      <c r="U145" s="11">
        <v>1</v>
      </c>
      <c r="V145" s="45"/>
      <c r="W145" s="45"/>
      <c r="X145" s="45">
        <v>30</v>
      </c>
      <c r="Y145" s="45"/>
      <c r="Z145" s="45">
        <v>1</v>
      </c>
      <c r="AA145" s="12"/>
      <c r="AB145" s="12"/>
      <c r="AC145" s="12">
        <v>30</v>
      </c>
      <c r="AD145" s="12"/>
      <c r="AE145" s="12">
        <v>2</v>
      </c>
      <c r="AF145" s="13"/>
      <c r="AG145" s="13"/>
      <c r="AH145" s="13"/>
      <c r="AI145" s="13"/>
      <c r="AJ145" s="13"/>
      <c r="AK145" s="9">
        <f aca="true" t="shared" si="27" ref="AK145:AK154">G145+H145+I145+J145+L145+M145+O145+N145+Q145+R145+S145+T145+V145+W145+X145+Y145+AA145+AB145+AC145+AD145+AF145+AG145+AH145+AI145</f>
        <v>150</v>
      </c>
      <c r="AL145" s="9">
        <f aca="true" t="shared" si="28" ref="AL145:AL157">K145+P145+U145+Z145+AE145+AJ145</f>
        <v>8</v>
      </c>
    </row>
    <row r="146" spans="1:38" s="14" customFormat="1" ht="15" customHeight="1">
      <c r="A146" s="150">
        <f aca="true" t="shared" si="29" ref="A146:A156">A145+1</f>
        <v>78</v>
      </c>
      <c r="B146" s="1" t="s">
        <v>110</v>
      </c>
      <c r="C146" s="9"/>
      <c r="D146" s="5"/>
      <c r="E146" s="5">
        <v>1</v>
      </c>
      <c r="F146" s="9"/>
      <c r="G146" s="10">
        <v>15</v>
      </c>
      <c r="H146" s="10"/>
      <c r="I146" s="10"/>
      <c r="J146" s="10"/>
      <c r="K146" s="10">
        <v>1</v>
      </c>
      <c r="L146" s="42"/>
      <c r="M146" s="42"/>
      <c r="N146" s="42"/>
      <c r="O146" s="42"/>
      <c r="P146" s="42"/>
      <c r="Q146" s="11"/>
      <c r="R146" s="11"/>
      <c r="S146" s="11"/>
      <c r="T146" s="11"/>
      <c r="U146" s="11"/>
      <c r="V146" s="45"/>
      <c r="W146" s="45"/>
      <c r="X146" s="45"/>
      <c r="Y146" s="45"/>
      <c r="Z146" s="45"/>
      <c r="AA146" s="12"/>
      <c r="AB146" s="12"/>
      <c r="AC146" s="12"/>
      <c r="AD146" s="12"/>
      <c r="AE146" s="12"/>
      <c r="AF146" s="13"/>
      <c r="AG146" s="13"/>
      <c r="AH146" s="13"/>
      <c r="AI146" s="13"/>
      <c r="AJ146" s="13"/>
      <c r="AK146" s="9">
        <f t="shared" si="27"/>
        <v>15</v>
      </c>
      <c r="AL146" s="9">
        <f t="shared" si="28"/>
        <v>1</v>
      </c>
    </row>
    <row r="147" spans="1:38" s="14" customFormat="1" ht="15" customHeight="1">
      <c r="A147" s="150">
        <f t="shared" si="29"/>
        <v>79</v>
      </c>
      <c r="B147" s="1" t="s">
        <v>111</v>
      </c>
      <c r="C147" s="9"/>
      <c r="D147" s="5"/>
      <c r="E147" s="5">
        <v>2</v>
      </c>
      <c r="F147" s="9"/>
      <c r="G147" s="10"/>
      <c r="H147" s="10"/>
      <c r="I147" s="10"/>
      <c r="J147" s="10"/>
      <c r="K147" s="10"/>
      <c r="L147" s="42">
        <v>15</v>
      </c>
      <c r="M147" s="42"/>
      <c r="N147" s="42"/>
      <c r="O147" s="42"/>
      <c r="P147" s="42">
        <v>1</v>
      </c>
      <c r="Q147" s="11"/>
      <c r="R147" s="11"/>
      <c r="S147" s="11"/>
      <c r="T147" s="11"/>
      <c r="U147" s="11"/>
      <c r="V147" s="45"/>
      <c r="W147" s="45"/>
      <c r="X147" s="45"/>
      <c r="Y147" s="45"/>
      <c r="Z147" s="45"/>
      <c r="AA147" s="12"/>
      <c r="AB147" s="12"/>
      <c r="AC147" s="12"/>
      <c r="AD147" s="12"/>
      <c r="AE147" s="12"/>
      <c r="AF147" s="13"/>
      <c r="AG147" s="13"/>
      <c r="AH147" s="13"/>
      <c r="AI147" s="13"/>
      <c r="AJ147" s="13"/>
      <c r="AK147" s="9">
        <f t="shared" si="27"/>
        <v>15</v>
      </c>
      <c r="AL147" s="9">
        <f t="shared" si="28"/>
        <v>1</v>
      </c>
    </row>
    <row r="148" spans="1:39" s="14" customFormat="1" ht="23.25" customHeight="1">
      <c r="A148" s="150">
        <f t="shared" si="29"/>
        <v>80</v>
      </c>
      <c r="B148" s="1" t="s">
        <v>146</v>
      </c>
      <c r="C148" s="9"/>
      <c r="D148" s="5"/>
      <c r="E148" s="5" t="s">
        <v>63</v>
      </c>
      <c r="F148" s="9"/>
      <c r="G148" s="10"/>
      <c r="H148" s="10"/>
      <c r="I148" s="10"/>
      <c r="J148" s="10"/>
      <c r="K148" s="10"/>
      <c r="L148" s="42"/>
      <c r="M148" s="42"/>
      <c r="N148" s="42"/>
      <c r="O148" s="42"/>
      <c r="P148" s="42"/>
      <c r="Q148" s="11"/>
      <c r="R148" s="11">
        <v>30</v>
      </c>
      <c r="S148" s="11"/>
      <c r="T148" s="11"/>
      <c r="U148" s="11">
        <v>1</v>
      </c>
      <c r="V148" s="45"/>
      <c r="W148" s="45">
        <v>30</v>
      </c>
      <c r="X148" s="45"/>
      <c r="Y148" s="45"/>
      <c r="Z148" s="45">
        <v>1</v>
      </c>
      <c r="AA148" s="12"/>
      <c r="AB148" s="12">
        <v>15</v>
      </c>
      <c r="AC148" s="12"/>
      <c r="AD148" s="12"/>
      <c r="AE148" s="12">
        <v>1</v>
      </c>
      <c r="AF148" s="13"/>
      <c r="AG148" s="13"/>
      <c r="AH148" s="13"/>
      <c r="AI148" s="13"/>
      <c r="AJ148" s="13"/>
      <c r="AK148" s="9">
        <f t="shared" si="27"/>
        <v>75</v>
      </c>
      <c r="AL148" s="9">
        <f t="shared" si="28"/>
        <v>3</v>
      </c>
      <c r="AM148" s="37"/>
    </row>
    <row r="149" spans="1:38" s="14" customFormat="1" ht="24">
      <c r="A149" s="150">
        <f t="shared" si="29"/>
        <v>81</v>
      </c>
      <c r="B149" s="1" t="s">
        <v>147</v>
      </c>
      <c r="C149" s="9"/>
      <c r="D149" s="5"/>
      <c r="E149" s="5">
        <v>3.4</v>
      </c>
      <c r="F149" s="9"/>
      <c r="G149" s="10"/>
      <c r="H149" s="10"/>
      <c r="I149" s="10"/>
      <c r="J149" s="10"/>
      <c r="K149" s="10"/>
      <c r="L149" s="42"/>
      <c r="M149" s="42"/>
      <c r="N149" s="42"/>
      <c r="O149" s="42"/>
      <c r="P149" s="42"/>
      <c r="Q149" s="11"/>
      <c r="R149" s="11">
        <v>30</v>
      </c>
      <c r="S149" s="11"/>
      <c r="T149" s="11"/>
      <c r="U149" s="11">
        <v>1</v>
      </c>
      <c r="V149" s="45"/>
      <c r="W149" s="45">
        <v>25</v>
      </c>
      <c r="X149" s="45"/>
      <c r="Y149" s="45"/>
      <c r="Z149" s="45">
        <v>1</v>
      </c>
      <c r="AA149" s="12"/>
      <c r="AB149" s="12"/>
      <c r="AC149" s="12"/>
      <c r="AD149" s="12"/>
      <c r="AE149" s="12"/>
      <c r="AF149" s="13"/>
      <c r="AG149" s="13"/>
      <c r="AH149" s="13"/>
      <c r="AI149" s="13"/>
      <c r="AJ149" s="13"/>
      <c r="AK149" s="9">
        <f t="shared" si="27"/>
        <v>55</v>
      </c>
      <c r="AL149" s="9">
        <f t="shared" si="28"/>
        <v>2</v>
      </c>
    </row>
    <row r="150" spans="1:38" s="14" customFormat="1" ht="15" customHeight="1">
      <c r="A150" s="150">
        <f t="shared" si="29"/>
        <v>82</v>
      </c>
      <c r="B150" s="174" t="s">
        <v>173</v>
      </c>
      <c r="C150" s="9"/>
      <c r="D150" s="5"/>
      <c r="E150" s="5"/>
      <c r="F150" s="9">
        <v>3</v>
      </c>
      <c r="G150" s="10"/>
      <c r="H150" s="10"/>
      <c r="I150" s="10"/>
      <c r="J150" s="10"/>
      <c r="K150" s="10"/>
      <c r="L150" s="42"/>
      <c r="M150" s="42"/>
      <c r="N150" s="42"/>
      <c r="O150" s="42"/>
      <c r="P150" s="42"/>
      <c r="Q150" s="11">
        <v>15</v>
      </c>
      <c r="R150" s="11"/>
      <c r="S150" s="11"/>
      <c r="T150" s="11"/>
      <c r="U150" s="11">
        <v>2</v>
      </c>
      <c r="V150" s="45"/>
      <c r="W150" s="45"/>
      <c r="X150" s="45"/>
      <c r="Y150" s="45"/>
      <c r="Z150" s="45"/>
      <c r="AA150" s="12"/>
      <c r="AB150" s="12"/>
      <c r="AC150" s="12"/>
      <c r="AD150" s="12"/>
      <c r="AE150" s="12"/>
      <c r="AF150" s="13"/>
      <c r="AG150" s="13"/>
      <c r="AH150" s="13"/>
      <c r="AI150" s="13"/>
      <c r="AJ150" s="13"/>
      <c r="AK150" s="9">
        <f t="shared" si="27"/>
        <v>15</v>
      </c>
      <c r="AL150" s="9">
        <f t="shared" si="28"/>
        <v>2</v>
      </c>
    </row>
    <row r="151" spans="1:38" s="14" customFormat="1" ht="15" customHeight="1">
      <c r="A151" s="150">
        <f t="shared" si="29"/>
        <v>83</v>
      </c>
      <c r="B151" s="175"/>
      <c r="C151" s="9"/>
      <c r="D151" s="5"/>
      <c r="E151" s="5">
        <v>3</v>
      </c>
      <c r="F151" s="9"/>
      <c r="G151" s="10"/>
      <c r="H151" s="10"/>
      <c r="I151" s="10"/>
      <c r="J151" s="10"/>
      <c r="K151" s="10"/>
      <c r="L151" s="42"/>
      <c r="M151" s="42"/>
      <c r="N151" s="42"/>
      <c r="O151" s="42"/>
      <c r="P151" s="42"/>
      <c r="Q151" s="11"/>
      <c r="R151" s="11">
        <v>15</v>
      </c>
      <c r="S151" s="11"/>
      <c r="T151" s="11"/>
      <c r="U151" s="11">
        <v>3</v>
      </c>
      <c r="V151" s="45"/>
      <c r="W151" s="45"/>
      <c r="X151" s="45"/>
      <c r="Y151" s="45"/>
      <c r="Z151" s="45"/>
      <c r="AA151" s="12"/>
      <c r="AB151" s="12"/>
      <c r="AC151" s="12"/>
      <c r="AD151" s="12"/>
      <c r="AE151" s="12"/>
      <c r="AF151" s="13"/>
      <c r="AG151" s="13"/>
      <c r="AH151" s="13"/>
      <c r="AI151" s="13"/>
      <c r="AJ151" s="13"/>
      <c r="AK151" s="9">
        <f t="shared" si="27"/>
        <v>15</v>
      </c>
      <c r="AL151" s="9">
        <f t="shared" si="28"/>
        <v>3</v>
      </c>
    </row>
    <row r="152" spans="1:38" s="14" customFormat="1" ht="15" customHeight="1">
      <c r="A152" s="150">
        <f t="shared" si="29"/>
        <v>84</v>
      </c>
      <c r="B152" s="174" t="s">
        <v>174</v>
      </c>
      <c r="C152" s="9"/>
      <c r="D152" s="5"/>
      <c r="E152" s="5"/>
      <c r="F152" s="9">
        <v>4</v>
      </c>
      <c r="G152" s="10"/>
      <c r="H152" s="10"/>
      <c r="I152" s="10"/>
      <c r="J152" s="10"/>
      <c r="K152" s="10"/>
      <c r="L152" s="42"/>
      <c r="M152" s="42"/>
      <c r="N152" s="42"/>
      <c r="O152" s="42"/>
      <c r="P152" s="42"/>
      <c r="Q152" s="11"/>
      <c r="R152" s="11"/>
      <c r="S152" s="11"/>
      <c r="T152" s="11"/>
      <c r="U152" s="11"/>
      <c r="V152" s="45">
        <v>15</v>
      </c>
      <c r="W152" s="45"/>
      <c r="X152" s="45"/>
      <c r="Y152" s="45"/>
      <c r="Z152" s="45">
        <v>2</v>
      </c>
      <c r="AA152" s="12"/>
      <c r="AB152" s="12"/>
      <c r="AC152" s="12"/>
      <c r="AD152" s="12"/>
      <c r="AE152" s="12"/>
      <c r="AF152" s="13"/>
      <c r="AG152" s="13"/>
      <c r="AH152" s="13"/>
      <c r="AI152" s="13"/>
      <c r="AJ152" s="13"/>
      <c r="AK152" s="9">
        <f t="shared" si="27"/>
        <v>15</v>
      </c>
      <c r="AL152" s="9">
        <f t="shared" si="28"/>
        <v>2</v>
      </c>
    </row>
    <row r="153" spans="1:38" s="14" customFormat="1" ht="15" customHeight="1">
      <c r="A153" s="150">
        <f t="shared" si="29"/>
        <v>85</v>
      </c>
      <c r="B153" s="175"/>
      <c r="C153" s="9"/>
      <c r="D153" s="5"/>
      <c r="E153" s="5">
        <v>4</v>
      </c>
      <c r="F153" s="9"/>
      <c r="G153" s="10"/>
      <c r="H153" s="10"/>
      <c r="I153" s="10"/>
      <c r="J153" s="10"/>
      <c r="K153" s="10"/>
      <c r="L153" s="42"/>
      <c r="M153" s="42"/>
      <c r="N153" s="42"/>
      <c r="O153" s="42"/>
      <c r="P153" s="42"/>
      <c r="Q153" s="11"/>
      <c r="R153" s="11"/>
      <c r="S153" s="11"/>
      <c r="T153" s="11"/>
      <c r="U153" s="11"/>
      <c r="V153" s="45"/>
      <c r="W153" s="45">
        <v>15</v>
      </c>
      <c r="X153" s="45"/>
      <c r="Y153" s="45"/>
      <c r="Z153" s="45">
        <v>3</v>
      </c>
      <c r="AA153" s="12"/>
      <c r="AB153" s="12"/>
      <c r="AC153" s="12"/>
      <c r="AD153" s="12"/>
      <c r="AE153" s="12"/>
      <c r="AF153" s="13"/>
      <c r="AG153" s="13"/>
      <c r="AH153" s="13"/>
      <c r="AI153" s="13"/>
      <c r="AJ153" s="13"/>
      <c r="AK153" s="9">
        <f t="shared" si="27"/>
        <v>15</v>
      </c>
      <c r="AL153" s="9">
        <f t="shared" si="28"/>
        <v>3</v>
      </c>
    </row>
    <row r="154" spans="1:38" s="14" customFormat="1" ht="24" customHeight="1">
      <c r="A154" s="150">
        <f t="shared" si="29"/>
        <v>86</v>
      </c>
      <c r="B154" s="1" t="s">
        <v>290</v>
      </c>
      <c r="C154" s="9"/>
      <c r="D154" s="5"/>
      <c r="E154" s="5">
        <v>5</v>
      </c>
      <c r="F154" s="9"/>
      <c r="G154" s="10"/>
      <c r="H154" s="10"/>
      <c r="I154" s="10"/>
      <c r="J154" s="10"/>
      <c r="K154" s="10"/>
      <c r="L154" s="42"/>
      <c r="M154" s="42"/>
      <c r="N154" s="42"/>
      <c r="O154" s="42"/>
      <c r="P154" s="42"/>
      <c r="Q154" s="11"/>
      <c r="R154" s="11"/>
      <c r="S154" s="11"/>
      <c r="T154" s="11"/>
      <c r="U154" s="11"/>
      <c r="V154" s="45"/>
      <c r="W154" s="45"/>
      <c r="X154" s="45"/>
      <c r="Y154" s="45"/>
      <c r="Z154" s="45"/>
      <c r="AA154" s="12"/>
      <c r="AB154" s="12">
        <v>30</v>
      </c>
      <c r="AC154" s="12"/>
      <c r="AD154" s="12"/>
      <c r="AE154" s="12">
        <v>1</v>
      </c>
      <c r="AF154" s="13"/>
      <c r="AG154" s="13"/>
      <c r="AH154" s="13"/>
      <c r="AI154" s="13"/>
      <c r="AJ154" s="13"/>
      <c r="AK154" s="9">
        <f t="shared" si="27"/>
        <v>30</v>
      </c>
      <c r="AL154" s="9">
        <f t="shared" si="28"/>
        <v>1</v>
      </c>
    </row>
    <row r="155" spans="1:38" s="14" customFormat="1" ht="24" customHeight="1">
      <c r="A155" s="150">
        <f t="shared" si="29"/>
        <v>87</v>
      </c>
      <c r="B155" s="1" t="s">
        <v>280</v>
      </c>
      <c r="C155" s="9"/>
      <c r="D155" s="5"/>
      <c r="E155" s="5"/>
      <c r="F155" s="9">
        <v>5</v>
      </c>
      <c r="G155" s="10"/>
      <c r="H155" s="10"/>
      <c r="I155" s="10"/>
      <c r="J155" s="10"/>
      <c r="K155" s="10"/>
      <c r="L155" s="42"/>
      <c r="M155" s="42"/>
      <c r="N155" s="42"/>
      <c r="O155" s="42"/>
      <c r="P155" s="42"/>
      <c r="Q155" s="11"/>
      <c r="R155" s="11"/>
      <c r="S155" s="11"/>
      <c r="T155" s="11"/>
      <c r="U155" s="11"/>
      <c r="V155" s="45"/>
      <c r="W155" s="45"/>
      <c r="X155" s="45"/>
      <c r="Y155" s="45"/>
      <c r="Z155" s="45"/>
      <c r="AA155" s="12"/>
      <c r="AB155" s="12"/>
      <c r="AC155" s="12"/>
      <c r="AD155" s="12"/>
      <c r="AE155" s="12">
        <v>3</v>
      </c>
      <c r="AF155" s="13"/>
      <c r="AG155" s="13"/>
      <c r="AH155" s="13"/>
      <c r="AI155" s="13"/>
      <c r="AJ155" s="13"/>
      <c r="AK155" s="9" t="s">
        <v>281</v>
      </c>
      <c r="AL155" s="9">
        <f t="shared" si="28"/>
        <v>3</v>
      </c>
    </row>
    <row r="156" spans="1:38" s="14" customFormat="1" ht="14.25" customHeight="1">
      <c r="A156" s="150">
        <f t="shared" si="29"/>
        <v>88</v>
      </c>
      <c r="B156" s="4" t="s">
        <v>145</v>
      </c>
      <c r="C156" s="9"/>
      <c r="D156" s="5">
        <v>6</v>
      </c>
      <c r="E156" s="5"/>
      <c r="F156" s="9"/>
      <c r="G156" s="10"/>
      <c r="H156" s="10"/>
      <c r="I156" s="10"/>
      <c r="J156" s="10"/>
      <c r="K156" s="10"/>
      <c r="L156" s="42"/>
      <c r="M156" s="42"/>
      <c r="N156" s="42"/>
      <c r="O156" s="42"/>
      <c r="P156" s="42"/>
      <c r="Q156" s="11"/>
      <c r="R156" s="11"/>
      <c r="S156" s="11"/>
      <c r="T156" s="11"/>
      <c r="U156" s="11"/>
      <c r="V156" s="45"/>
      <c r="W156" s="45"/>
      <c r="X156" s="45"/>
      <c r="Y156" s="45"/>
      <c r="Z156" s="45"/>
      <c r="AA156" s="12"/>
      <c r="AB156" s="12"/>
      <c r="AC156" s="12"/>
      <c r="AD156" s="12"/>
      <c r="AE156" s="12"/>
      <c r="AF156" s="13"/>
      <c r="AG156" s="13"/>
      <c r="AH156" s="13"/>
      <c r="AI156" s="13"/>
      <c r="AJ156" s="13">
        <v>1</v>
      </c>
      <c r="AK156" s="9">
        <f>G156+H156+I156+J156+L156+M156+O156+N156+Q156+R156+S156+T156+V156+W156+X156+Y156+AA156+AB156+AC156+AD156+AF156+AG156+AH156+AI156</f>
        <v>0</v>
      </c>
      <c r="AL156" s="9">
        <f t="shared" si="28"/>
        <v>1</v>
      </c>
    </row>
    <row r="157" spans="1:38" ht="15" customHeight="1">
      <c r="A157" s="267" t="s">
        <v>20</v>
      </c>
      <c r="B157" s="268"/>
      <c r="C157" s="53"/>
      <c r="D157" s="53"/>
      <c r="E157" s="53"/>
      <c r="F157" s="53"/>
      <c r="G157" s="54">
        <f aca="true" t="shared" si="30" ref="G157:AK157">SUM(G145:G156)</f>
        <v>15</v>
      </c>
      <c r="H157" s="54">
        <f t="shared" si="30"/>
        <v>0</v>
      </c>
      <c r="I157" s="54">
        <f t="shared" si="30"/>
        <v>30</v>
      </c>
      <c r="J157" s="54">
        <f t="shared" si="30"/>
        <v>0</v>
      </c>
      <c r="K157" s="54">
        <f t="shared" si="30"/>
        <v>3</v>
      </c>
      <c r="L157" s="55">
        <f t="shared" si="30"/>
        <v>15</v>
      </c>
      <c r="M157" s="55">
        <f t="shared" si="30"/>
        <v>0</v>
      </c>
      <c r="N157" s="55">
        <f t="shared" si="30"/>
        <v>30</v>
      </c>
      <c r="O157" s="55">
        <f t="shared" si="30"/>
        <v>0</v>
      </c>
      <c r="P157" s="55">
        <f t="shared" si="30"/>
        <v>3</v>
      </c>
      <c r="Q157" s="56">
        <f t="shared" si="30"/>
        <v>15</v>
      </c>
      <c r="R157" s="56">
        <f t="shared" si="30"/>
        <v>75</v>
      </c>
      <c r="S157" s="56">
        <f t="shared" si="30"/>
        <v>30</v>
      </c>
      <c r="T157" s="56">
        <f t="shared" si="30"/>
        <v>0</v>
      </c>
      <c r="U157" s="56">
        <f t="shared" si="30"/>
        <v>8</v>
      </c>
      <c r="V157" s="57">
        <f t="shared" si="30"/>
        <v>15</v>
      </c>
      <c r="W157" s="57">
        <f t="shared" si="30"/>
        <v>70</v>
      </c>
      <c r="X157" s="57">
        <f t="shared" si="30"/>
        <v>30</v>
      </c>
      <c r="Y157" s="57">
        <f t="shared" si="30"/>
        <v>0</v>
      </c>
      <c r="Z157" s="57">
        <f t="shared" si="30"/>
        <v>8</v>
      </c>
      <c r="AA157" s="58">
        <f t="shared" si="30"/>
        <v>0</v>
      </c>
      <c r="AB157" s="58">
        <f t="shared" si="30"/>
        <v>45</v>
      </c>
      <c r="AC157" s="58">
        <f t="shared" si="30"/>
        <v>30</v>
      </c>
      <c r="AD157" s="58">
        <f t="shared" si="30"/>
        <v>0</v>
      </c>
      <c r="AE157" s="58">
        <f t="shared" si="30"/>
        <v>7</v>
      </c>
      <c r="AF157" s="59">
        <f t="shared" si="30"/>
        <v>0</v>
      </c>
      <c r="AG157" s="59">
        <f t="shared" si="30"/>
        <v>0</v>
      </c>
      <c r="AH157" s="59">
        <f t="shared" si="30"/>
        <v>0</v>
      </c>
      <c r="AI157" s="59">
        <f t="shared" si="30"/>
        <v>0</v>
      </c>
      <c r="AJ157" s="59">
        <f t="shared" si="30"/>
        <v>1</v>
      </c>
      <c r="AK157" s="53">
        <f t="shared" si="30"/>
        <v>400</v>
      </c>
      <c r="AL157" s="9">
        <f t="shared" si="28"/>
        <v>30</v>
      </c>
    </row>
    <row r="158" spans="1:38" ht="13.5" customHeight="1">
      <c r="A158" s="126"/>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row>
    <row r="159" spans="1:43" ht="63.75" customHeight="1">
      <c r="A159" s="180" t="s">
        <v>200</v>
      </c>
      <c r="B159" s="181"/>
      <c r="C159" s="41"/>
      <c r="D159" s="41"/>
      <c r="E159" s="41"/>
      <c r="F159" s="41"/>
      <c r="G159" s="97">
        <f aca="true" t="shared" si="31" ref="G159:AL159">G101+G157</f>
        <v>225</v>
      </c>
      <c r="H159" s="97">
        <f t="shared" si="31"/>
        <v>30</v>
      </c>
      <c r="I159" s="97">
        <f t="shared" si="31"/>
        <v>240</v>
      </c>
      <c r="J159" s="97">
        <f t="shared" si="31"/>
        <v>0</v>
      </c>
      <c r="K159" s="97">
        <f t="shared" si="31"/>
        <v>34</v>
      </c>
      <c r="L159" s="98">
        <f t="shared" si="31"/>
        <v>75</v>
      </c>
      <c r="M159" s="98">
        <f t="shared" si="31"/>
        <v>75</v>
      </c>
      <c r="N159" s="98">
        <f t="shared" si="31"/>
        <v>210</v>
      </c>
      <c r="O159" s="98">
        <f t="shared" si="31"/>
        <v>0</v>
      </c>
      <c r="P159" s="98">
        <f t="shared" si="31"/>
        <v>32</v>
      </c>
      <c r="Q159" s="99">
        <f t="shared" si="31"/>
        <v>60</v>
      </c>
      <c r="R159" s="99">
        <f t="shared" si="31"/>
        <v>105</v>
      </c>
      <c r="S159" s="99">
        <f t="shared" si="31"/>
        <v>360</v>
      </c>
      <c r="T159" s="99">
        <f t="shared" si="31"/>
        <v>0</v>
      </c>
      <c r="U159" s="99">
        <f t="shared" si="31"/>
        <v>40</v>
      </c>
      <c r="V159" s="100">
        <f t="shared" si="31"/>
        <v>75</v>
      </c>
      <c r="W159" s="100">
        <f t="shared" si="31"/>
        <v>100</v>
      </c>
      <c r="X159" s="100">
        <f t="shared" si="31"/>
        <v>210</v>
      </c>
      <c r="Y159" s="100">
        <f t="shared" si="31"/>
        <v>0</v>
      </c>
      <c r="Z159" s="100">
        <f t="shared" si="31"/>
        <v>36</v>
      </c>
      <c r="AA159" s="101">
        <f t="shared" si="31"/>
        <v>45</v>
      </c>
      <c r="AB159" s="101">
        <f t="shared" si="31"/>
        <v>105</v>
      </c>
      <c r="AC159" s="101">
        <f t="shared" si="31"/>
        <v>165</v>
      </c>
      <c r="AD159" s="101">
        <f t="shared" si="31"/>
        <v>30</v>
      </c>
      <c r="AE159" s="101">
        <f t="shared" si="31"/>
        <v>37</v>
      </c>
      <c r="AF159" s="102">
        <f t="shared" si="31"/>
        <v>60</v>
      </c>
      <c r="AG159" s="102">
        <f t="shared" si="31"/>
        <v>0</v>
      </c>
      <c r="AH159" s="102">
        <f t="shared" si="31"/>
        <v>45</v>
      </c>
      <c r="AI159" s="102">
        <f t="shared" si="31"/>
        <v>30</v>
      </c>
      <c r="AJ159" s="102">
        <f t="shared" si="31"/>
        <v>31</v>
      </c>
      <c r="AK159" s="41">
        <f t="shared" si="31"/>
        <v>2245</v>
      </c>
      <c r="AL159" s="41">
        <f t="shared" si="31"/>
        <v>210</v>
      </c>
      <c r="AQ159" s="51"/>
    </row>
    <row r="160" spans="1:43" ht="15.75" customHeight="1">
      <c r="A160" s="157"/>
      <c r="B160" s="158"/>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Q160" s="51"/>
    </row>
    <row r="161" spans="1:38" ht="17.25" customHeight="1">
      <c r="A161" s="186" t="s">
        <v>274</v>
      </c>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row>
    <row r="162" spans="1:38" ht="25.5" customHeight="1">
      <c r="A162" s="150">
        <v>89</v>
      </c>
      <c r="B162" s="1" t="s">
        <v>299</v>
      </c>
      <c r="C162" s="9"/>
      <c r="D162" s="5"/>
      <c r="E162" s="5" t="s">
        <v>165</v>
      </c>
      <c r="F162" s="9"/>
      <c r="G162" s="10">
        <v>30</v>
      </c>
      <c r="H162" s="10"/>
      <c r="I162" s="10"/>
      <c r="J162" s="10"/>
      <c r="K162" s="10">
        <v>3</v>
      </c>
      <c r="L162" s="42"/>
      <c r="M162" s="42"/>
      <c r="N162" s="42"/>
      <c r="O162" s="42"/>
      <c r="P162" s="42"/>
      <c r="Q162" s="11">
        <v>30</v>
      </c>
      <c r="R162" s="11"/>
      <c r="S162" s="11"/>
      <c r="T162" s="11"/>
      <c r="U162" s="11">
        <v>2</v>
      </c>
      <c r="V162" s="45"/>
      <c r="W162" s="45"/>
      <c r="X162" s="45"/>
      <c r="Y162" s="45"/>
      <c r="Z162" s="45"/>
      <c r="AA162" s="12">
        <v>30</v>
      </c>
      <c r="AB162" s="12"/>
      <c r="AC162" s="12"/>
      <c r="AD162" s="12"/>
      <c r="AE162" s="12">
        <v>3</v>
      </c>
      <c r="AF162" s="13"/>
      <c r="AG162" s="13"/>
      <c r="AH162" s="13"/>
      <c r="AI162" s="13"/>
      <c r="AJ162" s="13"/>
      <c r="AK162" s="9">
        <f>G162+H162+I162+J162+L162+M162+O162+N162+Q162+R162+S162+T162+V162+W162+X162+Y162+AA162+AB162+AC162+AD162+AF162+AG162+AH162+AI162</f>
        <v>90</v>
      </c>
      <c r="AL162" s="9">
        <f>K162+P162+U162+Z162+AE162+AJ162</f>
        <v>8</v>
      </c>
    </row>
    <row r="163" spans="1:38" ht="25.5" customHeight="1">
      <c r="A163" s="150">
        <f>A162+1</f>
        <v>90</v>
      </c>
      <c r="B163" s="1" t="s">
        <v>300</v>
      </c>
      <c r="C163" s="9"/>
      <c r="D163" s="5"/>
      <c r="E163" s="5" t="s">
        <v>161</v>
      </c>
      <c r="F163" s="9"/>
      <c r="G163" s="10"/>
      <c r="H163" s="10"/>
      <c r="I163" s="10"/>
      <c r="J163" s="10"/>
      <c r="K163" s="10"/>
      <c r="L163" s="42"/>
      <c r="M163" s="42"/>
      <c r="N163" s="42"/>
      <c r="O163" s="42"/>
      <c r="P163" s="42"/>
      <c r="Q163" s="11"/>
      <c r="R163" s="11"/>
      <c r="S163" s="11"/>
      <c r="T163" s="11"/>
      <c r="U163" s="11"/>
      <c r="V163" s="45">
        <v>30</v>
      </c>
      <c r="W163" s="45"/>
      <c r="X163" s="45"/>
      <c r="Y163" s="45"/>
      <c r="Z163" s="45">
        <v>3</v>
      </c>
      <c r="AA163" s="12">
        <v>30</v>
      </c>
      <c r="AB163" s="12"/>
      <c r="AC163" s="12"/>
      <c r="AD163" s="12"/>
      <c r="AE163" s="12">
        <v>2</v>
      </c>
      <c r="AF163" s="13">
        <v>30</v>
      </c>
      <c r="AG163" s="13"/>
      <c r="AH163" s="13"/>
      <c r="AI163" s="13"/>
      <c r="AJ163" s="13">
        <v>2</v>
      </c>
      <c r="AK163" s="9">
        <f>G163+H163+I163+J163+L163+M163+O163+N163+Q163+R163+S163+T163+V163+W163+X163+Y163+AA163+AB163+AC163+AD163+AF163+AG163+AH163+AI163</f>
        <v>90</v>
      </c>
      <c r="AL163" s="9">
        <f>K163+P163+U163+Z163+AE163+AJ163</f>
        <v>7</v>
      </c>
    </row>
    <row r="164" spans="1:38" ht="24.75" customHeight="1">
      <c r="A164" s="150">
        <f>A163+1</f>
        <v>91</v>
      </c>
      <c r="B164" s="1" t="s">
        <v>301</v>
      </c>
      <c r="C164" s="9"/>
      <c r="D164" s="5"/>
      <c r="E164" s="5" t="s">
        <v>165</v>
      </c>
      <c r="F164" s="9"/>
      <c r="G164" s="10">
        <v>30</v>
      </c>
      <c r="H164" s="10"/>
      <c r="I164" s="10"/>
      <c r="J164" s="10"/>
      <c r="K164" s="10">
        <v>3</v>
      </c>
      <c r="L164" s="42"/>
      <c r="M164" s="42"/>
      <c r="N164" s="42"/>
      <c r="O164" s="42"/>
      <c r="P164" s="42"/>
      <c r="Q164" s="11">
        <v>30</v>
      </c>
      <c r="R164" s="11"/>
      <c r="S164" s="11"/>
      <c r="T164" s="11"/>
      <c r="U164" s="11">
        <v>2</v>
      </c>
      <c r="V164" s="45"/>
      <c r="W164" s="45"/>
      <c r="X164" s="45"/>
      <c r="Y164" s="45"/>
      <c r="Z164" s="45"/>
      <c r="AA164" s="12">
        <v>30</v>
      </c>
      <c r="AB164" s="12"/>
      <c r="AC164" s="12"/>
      <c r="AD164" s="12"/>
      <c r="AE164" s="12">
        <v>3</v>
      </c>
      <c r="AF164" s="13"/>
      <c r="AG164" s="13"/>
      <c r="AH164" s="13"/>
      <c r="AI164" s="13"/>
      <c r="AJ164" s="13"/>
      <c r="AK164" s="9">
        <f>G164+H164+I164+J164+L164+M164+O164+N164+Q164+R164+S164+T164+V164+W164+X164+Y164+AA164+AB164+AC164+AD164+AF164+AG164+AH164+AI164</f>
        <v>90</v>
      </c>
      <c r="AL164" s="9">
        <f>K164+P164+U164+Z164+AE164+AJ164</f>
        <v>8</v>
      </c>
    </row>
    <row r="165" spans="1:38" ht="28.5" customHeight="1">
      <c r="A165" s="150">
        <f>A164+1</f>
        <v>92</v>
      </c>
      <c r="B165" s="1" t="s">
        <v>306</v>
      </c>
      <c r="C165" s="9"/>
      <c r="D165" s="5"/>
      <c r="E165" s="5" t="s">
        <v>162</v>
      </c>
      <c r="F165" s="9"/>
      <c r="G165" s="10"/>
      <c r="H165" s="10"/>
      <c r="I165" s="10"/>
      <c r="J165" s="10"/>
      <c r="K165" s="10"/>
      <c r="L165" s="42">
        <v>30</v>
      </c>
      <c r="M165" s="42"/>
      <c r="N165" s="42"/>
      <c r="O165" s="42"/>
      <c r="P165" s="42">
        <v>6</v>
      </c>
      <c r="Q165" s="11"/>
      <c r="R165" s="11"/>
      <c r="S165" s="11"/>
      <c r="T165" s="11"/>
      <c r="U165" s="11"/>
      <c r="V165" s="45">
        <v>30</v>
      </c>
      <c r="W165" s="45"/>
      <c r="X165" s="45"/>
      <c r="Y165" s="45"/>
      <c r="Z165" s="45">
        <v>2</v>
      </c>
      <c r="AA165" s="12">
        <v>30</v>
      </c>
      <c r="AB165" s="12"/>
      <c r="AC165" s="12"/>
      <c r="AD165" s="12"/>
      <c r="AE165" s="12">
        <v>3</v>
      </c>
      <c r="AF165" s="13"/>
      <c r="AG165" s="13"/>
      <c r="AH165" s="13"/>
      <c r="AI165" s="13"/>
      <c r="AJ165" s="13"/>
      <c r="AK165" s="9">
        <f>G165+H165+I165+J165+L165+M165+O165+N165+Q165+R165+S165+T165+V165+W165+X165+Y165+AA165+AB165+AC165+AD165+AF165+AG165+AH165+AI165</f>
        <v>90</v>
      </c>
      <c r="AL165" s="9">
        <f>K165+P165+U165+Z165+AE165+AJ165</f>
        <v>11</v>
      </c>
    </row>
    <row r="166" spans="1:38" ht="15" customHeight="1">
      <c r="A166" s="124"/>
      <c r="B166" s="31" t="s">
        <v>20</v>
      </c>
      <c r="C166" s="5"/>
      <c r="D166" s="5"/>
      <c r="E166" s="5"/>
      <c r="F166" s="5"/>
      <c r="G166" s="18">
        <f aca="true" t="shared" si="32" ref="G166:AL166">SUM(G162:G165)</f>
        <v>60</v>
      </c>
      <c r="H166" s="18">
        <f t="shared" si="32"/>
        <v>0</v>
      </c>
      <c r="I166" s="18">
        <f t="shared" si="32"/>
        <v>0</v>
      </c>
      <c r="J166" s="18">
        <f t="shared" si="32"/>
        <v>0</v>
      </c>
      <c r="K166" s="18">
        <f t="shared" si="32"/>
        <v>6</v>
      </c>
      <c r="L166" s="43">
        <f t="shared" si="32"/>
        <v>30</v>
      </c>
      <c r="M166" s="43">
        <f t="shared" si="32"/>
        <v>0</v>
      </c>
      <c r="N166" s="43">
        <f t="shared" si="32"/>
        <v>0</v>
      </c>
      <c r="O166" s="43">
        <f t="shared" si="32"/>
        <v>0</v>
      </c>
      <c r="P166" s="43">
        <f t="shared" si="32"/>
        <v>6</v>
      </c>
      <c r="Q166" s="6">
        <f t="shared" si="32"/>
        <v>60</v>
      </c>
      <c r="R166" s="6">
        <f t="shared" si="32"/>
        <v>0</v>
      </c>
      <c r="S166" s="6">
        <f t="shared" si="32"/>
        <v>0</v>
      </c>
      <c r="T166" s="6">
        <f t="shared" si="32"/>
        <v>0</v>
      </c>
      <c r="U166" s="6">
        <f t="shared" si="32"/>
        <v>4</v>
      </c>
      <c r="V166" s="47">
        <f t="shared" si="32"/>
        <v>60</v>
      </c>
      <c r="W166" s="47">
        <f t="shared" si="32"/>
        <v>0</v>
      </c>
      <c r="X166" s="47">
        <f t="shared" si="32"/>
        <v>0</v>
      </c>
      <c r="Y166" s="47">
        <f t="shared" si="32"/>
        <v>0</v>
      </c>
      <c r="Z166" s="47">
        <f t="shared" si="32"/>
        <v>5</v>
      </c>
      <c r="AA166" s="7">
        <f t="shared" si="32"/>
        <v>120</v>
      </c>
      <c r="AB166" s="7">
        <f t="shared" si="32"/>
        <v>0</v>
      </c>
      <c r="AC166" s="7">
        <f t="shared" si="32"/>
        <v>0</v>
      </c>
      <c r="AD166" s="7">
        <f t="shared" si="32"/>
        <v>0</v>
      </c>
      <c r="AE166" s="7">
        <f t="shared" si="32"/>
        <v>11</v>
      </c>
      <c r="AF166" s="8">
        <f t="shared" si="32"/>
        <v>30</v>
      </c>
      <c r="AG166" s="8">
        <f t="shared" si="32"/>
        <v>0</v>
      </c>
      <c r="AH166" s="8">
        <f t="shared" si="32"/>
        <v>0</v>
      </c>
      <c r="AI166" s="8">
        <f t="shared" si="32"/>
        <v>0</v>
      </c>
      <c r="AJ166" s="8">
        <f t="shared" si="32"/>
        <v>2</v>
      </c>
      <c r="AK166" s="5">
        <f t="shared" si="32"/>
        <v>360</v>
      </c>
      <c r="AL166" s="5">
        <f t="shared" si="32"/>
        <v>34</v>
      </c>
    </row>
    <row r="167" spans="1:38" ht="15" customHeight="1">
      <c r="A167" s="134"/>
      <c r="B167" s="38"/>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row>
    <row r="168" spans="1:38" ht="66.75" customHeight="1">
      <c r="A168" s="180" t="s">
        <v>351</v>
      </c>
      <c r="B168" s="181"/>
      <c r="C168" s="5"/>
      <c r="D168" s="5"/>
      <c r="E168" s="151"/>
      <c r="F168" s="151"/>
      <c r="G168" s="18">
        <f aca="true" t="shared" si="33" ref="G168:AL168">G22+G45+G51+G64+G72+G77+G166</f>
        <v>210</v>
      </c>
      <c r="H168" s="18">
        <f t="shared" si="33"/>
        <v>0</v>
      </c>
      <c r="I168" s="18">
        <f t="shared" si="33"/>
        <v>210</v>
      </c>
      <c r="J168" s="18">
        <f t="shared" si="33"/>
        <v>0</v>
      </c>
      <c r="K168" s="18">
        <f t="shared" si="33"/>
        <v>30</v>
      </c>
      <c r="L168" s="18">
        <f t="shared" si="33"/>
        <v>60</v>
      </c>
      <c r="M168" s="18">
        <f t="shared" si="33"/>
        <v>30</v>
      </c>
      <c r="N168" s="18">
        <f t="shared" si="33"/>
        <v>180</v>
      </c>
      <c r="O168" s="18">
        <f t="shared" si="33"/>
        <v>0</v>
      </c>
      <c r="P168" s="18">
        <f t="shared" si="33"/>
        <v>30</v>
      </c>
      <c r="Q168" s="18">
        <f t="shared" si="33"/>
        <v>105</v>
      </c>
      <c r="R168" s="18">
        <f t="shared" si="33"/>
        <v>0</v>
      </c>
      <c r="S168" s="18">
        <f t="shared" si="33"/>
        <v>300</v>
      </c>
      <c r="T168" s="18">
        <f t="shared" si="33"/>
        <v>0</v>
      </c>
      <c r="U168" s="18">
        <f t="shared" si="33"/>
        <v>32</v>
      </c>
      <c r="V168" s="18">
        <f t="shared" si="33"/>
        <v>120</v>
      </c>
      <c r="W168" s="18">
        <f t="shared" si="33"/>
        <v>0</v>
      </c>
      <c r="X168" s="18">
        <f t="shared" si="33"/>
        <v>150</v>
      </c>
      <c r="Y168" s="18">
        <f t="shared" si="33"/>
        <v>0</v>
      </c>
      <c r="Z168" s="18">
        <f t="shared" si="33"/>
        <v>28</v>
      </c>
      <c r="AA168" s="18">
        <f t="shared" si="33"/>
        <v>165</v>
      </c>
      <c r="AB168" s="18">
        <f t="shared" si="33"/>
        <v>0</v>
      </c>
      <c r="AC168" s="18">
        <f t="shared" si="33"/>
        <v>105</v>
      </c>
      <c r="AD168" s="18">
        <f t="shared" si="33"/>
        <v>30</v>
      </c>
      <c r="AE168" s="18">
        <f t="shared" si="33"/>
        <v>30</v>
      </c>
      <c r="AF168" s="18">
        <f t="shared" si="33"/>
        <v>90</v>
      </c>
      <c r="AG168" s="18">
        <f t="shared" si="33"/>
        <v>0</v>
      </c>
      <c r="AH168" s="18">
        <f t="shared" si="33"/>
        <v>45</v>
      </c>
      <c r="AI168" s="18">
        <f t="shared" si="33"/>
        <v>30</v>
      </c>
      <c r="AJ168" s="18">
        <f t="shared" si="33"/>
        <v>30</v>
      </c>
      <c r="AK168" s="18">
        <f t="shared" si="33"/>
        <v>1830</v>
      </c>
      <c r="AL168" s="18">
        <f t="shared" si="33"/>
        <v>180</v>
      </c>
    </row>
    <row r="169" spans="1:34" ht="20.25" customHeight="1">
      <c r="A169" s="14"/>
      <c r="B169" s="138" t="s">
        <v>163</v>
      </c>
      <c r="C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row>
    <row r="170" spans="1:34" ht="19.5" customHeight="1">
      <c r="A170" s="14"/>
      <c r="B170" s="288" t="s">
        <v>164</v>
      </c>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104"/>
      <c r="AC170" s="104"/>
      <c r="AD170" s="104"/>
      <c r="AE170" s="104"/>
      <c r="AF170" s="104"/>
      <c r="AG170" s="104"/>
      <c r="AH170" s="104"/>
    </row>
    <row r="171" spans="1:38" ht="28.5" customHeight="1">
      <c r="A171" s="139"/>
      <c r="B171" s="285" t="s">
        <v>357</v>
      </c>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139"/>
      <c r="AH171" s="139"/>
      <c r="AI171" s="48"/>
      <c r="AJ171" s="48"/>
      <c r="AK171" s="48"/>
      <c r="AL171" s="48"/>
    </row>
    <row r="172" spans="1:34" ht="46.5" customHeight="1">
      <c r="A172" s="14"/>
      <c r="B172" s="286" t="s">
        <v>359</v>
      </c>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104"/>
      <c r="AH172" s="104"/>
    </row>
    <row r="173" spans="1:34" ht="30.75" customHeight="1">
      <c r="A173" s="14"/>
      <c r="B173" s="286" t="s">
        <v>275</v>
      </c>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104"/>
    </row>
    <row r="174" spans="1:34" ht="15" customHeight="1">
      <c r="A174" s="14"/>
      <c r="B174" s="286" t="s">
        <v>289</v>
      </c>
      <c r="C174" s="286"/>
      <c r="D174" s="286"/>
      <c r="E174" s="286"/>
      <c r="F174" s="286"/>
      <c r="G174" s="286"/>
      <c r="H174" s="286"/>
      <c r="I174" s="286"/>
      <c r="J174" s="286"/>
      <c r="K174" s="286"/>
      <c r="L174" s="286"/>
      <c r="M174" s="286"/>
      <c r="N174" s="286"/>
      <c r="O174" s="286"/>
      <c r="P174" s="286"/>
      <c r="Q174" s="286"/>
      <c r="R174" s="286"/>
      <c r="S174" s="286"/>
      <c r="T174" s="286"/>
      <c r="U174" s="286"/>
      <c r="V174" s="286"/>
      <c r="W174" s="286"/>
      <c r="X174" s="286"/>
      <c r="Y174" s="286"/>
      <c r="Z174" s="286"/>
      <c r="AA174" s="140"/>
      <c r="AB174" s="140"/>
      <c r="AC174" s="140"/>
      <c r="AD174" s="140"/>
      <c r="AE174" s="140"/>
      <c r="AF174" s="140"/>
      <c r="AG174" s="140"/>
      <c r="AH174" s="104"/>
    </row>
    <row r="175" spans="1:34" ht="15" customHeight="1">
      <c r="A175" s="14"/>
      <c r="B175" s="286" t="s">
        <v>337</v>
      </c>
      <c r="C175" s="286"/>
      <c r="D175" s="286"/>
      <c r="E175" s="286"/>
      <c r="F175" s="286"/>
      <c r="G175" s="286"/>
      <c r="H175" s="286"/>
      <c r="I175" s="286"/>
      <c r="J175" s="140"/>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row>
    <row r="176" spans="1:34" ht="18.75" customHeight="1" hidden="1">
      <c r="A176" s="14"/>
      <c r="B176" s="141"/>
      <c r="C176" s="140"/>
      <c r="D176" s="140"/>
      <c r="E176" s="140"/>
      <c r="F176" s="140"/>
      <c r="G176" s="140"/>
      <c r="H176" s="140"/>
      <c r="I176" s="140"/>
      <c r="J176" s="140"/>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row>
    <row r="177" spans="1:51" s="34" customFormat="1" ht="19.5" customHeight="1">
      <c r="A177" s="14"/>
      <c r="B177" s="288" t="s">
        <v>353</v>
      </c>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104"/>
      <c r="Y177" s="104"/>
      <c r="Z177" s="104"/>
      <c r="AA177" s="104"/>
      <c r="AB177" s="104"/>
      <c r="AC177" s="104"/>
      <c r="AD177" s="104"/>
      <c r="AE177" s="104"/>
      <c r="AF177" s="104"/>
      <c r="AG177" s="104"/>
      <c r="AH177" s="104"/>
      <c r="AM177" s="22"/>
      <c r="AN177" s="22"/>
      <c r="AO177" s="22"/>
      <c r="AP177" s="22"/>
      <c r="AQ177" s="22"/>
      <c r="AR177" s="22"/>
      <c r="AS177" s="22"/>
      <c r="AT177" s="22"/>
      <c r="AU177" s="22"/>
      <c r="AV177" s="22"/>
      <c r="AW177" s="22"/>
      <c r="AX177" s="22"/>
      <c r="AY177" s="22"/>
    </row>
    <row r="178" spans="1:51" s="34" customFormat="1" ht="30" customHeight="1">
      <c r="A178" s="14"/>
      <c r="B178" s="287" t="s">
        <v>354</v>
      </c>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M178" s="22"/>
      <c r="AN178" s="22"/>
      <c r="AO178" s="22"/>
      <c r="AP178" s="22"/>
      <c r="AQ178" s="22"/>
      <c r="AR178" s="22"/>
      <c r="AS178" s="22"/>
      <c r="AT178" s="22"/>
      <c r="AU178" s="22"/>
      <c r="AV178" s="22"/>
      <c r="AW178" s="22"/>
      <c r="AX178" s="22"/>
      <c r="AY178" s="22"/>
    </row>
    <row r="179" spans="1:51" s="34" customFormat="1" ht="14.25" customHeight="1">
      <c r="A179" s="118"/>
      <c r="B179" s="287" t="s">
        <v>356</v>
      </c>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M179" s="22"/>
      <c r="AN179" s="22"/>
      <c r="AO179" s="22"/>
      <c r="AP179" s="22"/>
      <c r="AQ179" s="22"/>
      <c r="AR179" s="22"/>
      <c r="AS179" s="22"/>
      <c r="AT179" s="22"/>
      <c r="AU179" s="22"/>
      <c r="AV179" s="22"/>
      <c r="AW179" s="22"/>
      <c r="AX179" s="22"/>
      <c r="AY179" s="22"/>
    </row>
    <row r="180" spans="1:51" s="34" customFormat="1" ht="15">
      <c r="A180" s="118"/>
      <c r="B180" s="287" t="s">
        <v>355</v>
      </c>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M180" s="22"/>
      <c r="AN180" s="22"/>
      <c r="AO180" s="22"/>
      <c r="AP180" s="22"/>
      <c r="AQ180" s="22"/>
      <c r="AR180" s="22"/>
      <c r="AS180" s="22"/>
      <c r="AT180" s="22"/>
      <c r="AU180" s="22"/>
      <c r="AV180" s="22"/>
      <c r="AW180" s="22"/>
      <c r="AX180" s="22"/>
      <c r="AY180" s="22"/>
    </row>
    <row r="181" spans="1:51" s="34" customFormat="1" ht="17.25" customHeight="1">
      <c r="A181" s="118"/>
      <c r="B181" s="287" t="s">
        <v>358</v>
      </c>
      <c r="C181" s="287"/>
      <c r="D181" s="287"/>
      <c r="E181" s="287"/>
      <c r="F181" s="287"/>
      <c r="G181" s="287"/>
      <c r="H181" s="287"/>
      <c r="I181" s="287"/>
      <c r="J181" s="287"/>
      <c r="K181" s="287"/>
      <c r="L181" s="287"/>
      <c r="M181" s="287"/>
      <c r="N181" s="287"/>
      <c r="O181" s="287"/>
      <c r="P181" s="287"/>
      <c r="AM181" s="22"/>
      <c r="AN181" s="22"/>
      <c r="AO181" s="22"/>
      <c r="AP181" s="22"/>
      <c r="AQ181" s="22"/>
      <c r="AR181" s="22"/>
      <c r="AS181" s="22"/>
      <c r="AT181" s="22"/>
      <c r="AU181" s="22"/>
      <c r="AV181" s="22"/>
      <c r="AW181" s="22"/>
      <c r="AX181" s="22"/>
      <c r="AY181" s="22"/>
    </row>
    <row r="197" spans="2:38" ht="15">
      <c r="B197" s="22"/>
      <c r="C197" s="22"/>
      <c r="D197" s="22"/>
      <c r="E197" s="22"/>
      <c r="F197" s="22"/>
      <c r="G197" s="22"/>
      <c r="H197" s="22"/>
      <c r="I197" s="22"/>
      <c r="J197" s="103"/>
      <c r="K197" s="104"/>
      <c r="P197" s="104"/>
      <c r="U197" s="104"/>
      <c r="Z197" s="104"/>
      <c r="AE197" s="104"/>
      <c r="AJ197" s="104"/>
      <c r="AL197" s="104"/>
    </row>
    <row r="198" ht="15">
      <c r="L198" s="18"/>
    </row>
    <row r="199" spans="2:38" ht="15">
      <c r="B199" s="22"/>
      <c r="C199" s="22"/>
      <c r="D199" s="22"/>
      <c r="E199" s="22"/>
      <c r="F199" s="22"/>
      <c r="G199" s="22"/>
      <c r="H199" s="22"/>
      <c r="I199" s="22"/>
      <c r="K199" s="104"/>
      <c r="P199" s="104"/>
      <c r="U199" s="104"/>
      <c r="Z199" s="104"/>
      <c r="AE199" s="104"/>
      <c r="AJ199" s="104"/>
      <c r="AL199" s="104"/>
    </row>
  </sheetData>
  <sheetProtection/>
  <mergeCells count="162">
    <mergeCell ref="B170:AA170"/>
    <mergeCell ref="A168:B168"/>
    <mergeCell ref="A161:AL161"/>
    <mergeCell ref="A141:B141"/>
    <mergeCell ref="AK109:AK110"/>
    <mergeCell ref="AL109:AL110"/>
    <mergeCell ref="C109:C110"/>
    <mergeCell ref="D109:D110"/>
    <mergeCell ref="E109:E110"/>
    <mergeCell ref="F109:F110"/>
    <mergeCell ref="AE109:AE110"/>
    <mergeCell ref="AF109:AF110"/>
    <mergeCell ref="AG109:AG110"/>
    <mergeCell ref="AH109:AH110"/>
    <mergeCell ref="AI109:AI110"/>
    <mergeCell ref="AJ109:AJ110"/>
    <mergeCell ref="Y109:Y110"/>
    <mergeCell ref="Z109:Z110"/>
    <mergeCell ref="AA109:AA110"/>
    <mergeCell ref="AB109:AB110"/>
    <mergeCell ref="AC109:AC110"/>
    <mergeCell ref="AD109:AD110"/>
    <mergeCell ref="S109:S110"/>
    <mergeCell ref="T109:T110"/>
    <mergeCell ref="U109:U110"/>
    <mergeCell ref="V109:V110"/>
    <mergeCell ref="W109:W110"/>
    <mergeCell ref="X109:X110"/>
    <mergeCell ref="M109:M110"/>
    <mergeCell ref="N109:N110"/>
    <mergeCell ref="O109:O110"/>
    <mergeCell ref="P109:P110"/>
    <mergeCell ref="Q109:Q110"/>
    <mergeCell ref="R109:R110"/>
    <mergeCell ref="AJ107:AJ108"/>
    <mergeCell ref="AK107:AK108"/>
    <mergeCell ref="AL107:AL108"/>
    <mergeCell ref="G109:G110"/>
    <mergeCell ref="H109:H110"/>
    <mergeCell ref="I109:I110"/>
    <mergeCell ref="J109:J110"/>
    <mergeCell ref="K109:K110"/>
    <mergeCell ref="L109:L110"/>
    <mergeCell ref="AF107:AF108"/>
    <mergeCell ref="AG107:AG108"/>
    <mergeCell ref="AH107:AH108"/>
    <mergeCell ref="AI107:AI108"/>
    <mergeCell ref="X107:X108"/>
    <mergeCell ref="Y107:Y108"/>
    <mergeCell ref="Z107:Z108"/>
    <mergeCell ref="AA107:AA108"/>
    <mergeCell ref="R107:R108"/>
    <mergeCell ref="S107:S108"/>
    <mergeCell ref="T107:T108"/>
    <mergeCell ref="U107:U108"/>
    <mergeCell ref="V107:V108"/>
    <mergeCell ref="W107:W108"/>
    <mergeCell ref="F107:F108"/>
    <mergeCell ref="G107:G108"/>
    <mergeCell ref="H107:H108"/>
    <mergeCell ref="I107:I108"/>
    <mergeCell ref="J107:J108"/>
    <mergeCell ref="K107:K108"/>
    <mergeCell ref="B171:AF171"/>
    <mergeCell ref="B172:AF172"/>
    <mergeCell ref="B173:AG173"/>
    <mergeCell ref="B181:P181"/>
    <mergeCell ref="B174:Z174"/>
    <mergeCell ref="B175:I175"/>
    <mergeCell ref="B177:W177"/>
    <mergeCell ref="B178:AH178"/>
    <mergeCell ref="B179:AD179"/>
    <mergeCell ref="B180:AC180"/>
    <mergeCell ref="A143:AL143"/>
    <mergeCell ref="A159:B159"/>
    <mergeCell ref="A144:AL144"/>
    <mergeCell ref="B150:B151"/>
    <mergeCell ref="B152:B153"/>
    <mergeCell ref="A157:B157"/>
    <mergeCell ref="A117:B117"/>
    <mergeCell ref="A119:AL119"/>
    <mergeCell ref="A88:AL88"/>
    <mergeCell ref="A101:B101"/>
    <mergeCell ref="A103:AL103"/>
    <mergeCell ref="A107:A108"/>
    <mergeCell ref="B107:B108"/>
    <mergeCell ref="A109:A110"/>
    <mergeCell ref="B109:B110"/>
    <mergeCell ref="C107:C108"/>
    <mergeCell ref="D107:D108"/>
    <mergeCell ref="E107:E108"/>
    <mergeCell ref="A65:AL65"/>
    <mergeCell ref="A72:B72"/>
    <mergeCell ref="A73:AL73"/>
    <mergeCell ref="A74:AL74"/>
    <mergeCell ref="A79:AL79"/>
    <mergeCell ref="A80:AL80"/>
    <mergeCell ref="L107:L108"/>
    <mergeCell ref="Q107:Q108"/>
    <mergeCell ref="D54:D58"/>
    <mergeCell ref="A59:A60"/>
    <mergeCell ref="B59:B60"/>
    <mergeCell ref="A61:A62"/>
    <mergeCell ref="B61:B62"/>
    <mergeCell ref="A64:B64"/>
    <mergeCell ref="A49:A50"/>
    <mergeCell ref="B49:B50"/>
    <mergeCell ref="A51:B51"/>
    <mergeCell ref="A52:AL52"/>
    <mergeCell ref="C53:F53"/>
    <mergeCell ref="G53:P53"/>
    <mergeCell ref="Q53:Z53"/>
    <mergeCell ref="AA53:AE53"/>
    <mergeCell ref="AF53:AJ53"/>
    <mergeCell ref="A37:A38"/>
    <mergeCell ref="B37:B38"/>
    <mergeCell ref="A41:A42"/>
    <mergeCell ref="B41:B42"/>
    <mergeCell ref="A45:B45"/>
    <mergeCell ref="A46:AL46"/>
    <mergeCell ref="A31:A32"/>
    <mergeCell ref="B31:B32"/>
    <mergeCell ref="A33:A34"/>
    <mergeCell ref="B33:B34"/>
    <mergeCell ref="A35:A36"/>
    <mergeCell ref="B35:B36"/>
    <mergeCell ref="A25:A26"/>
    <mergeCell ref="B25:B26"/>
    <mergeCell ref="A27:A28"/>
    <mergeCell ref="B27:B28"/>
    <mergeCell ref="A29:A30"/>
    <mergeCell ref="B29:B30"/>
    <mergeCell ref="A15:AL15"/>
    <mergeCell ref="A17:A18"/>
    <mergeCell ref="B17:B18"/>
    <mergeCell ref="A22:B22"/>
    <mergeCell ref="A23:AL23"/>
    <mergeCell ref="A24:AL24"/>
    <mergeCell ref="AA12:AJ12"/>
    <mergeCell ref="AK12:AK14"/>
    <mergeCell ref="AL12:AL14"/>
    <mergeCell ref="G13:K13"/>
    <mergeCell ref="L13:P13"/>
    <mergeCell ref="Q13:U13"/>
    <mergeCell ref="V13:Z13"/>
    <mergeCell ref="AA13:AE13"/>
    <mergeCell ref="AF13:AJ13"/>
    <mergeCell ref="E9:R9"/>
    <mergeCell ref="E10:L10"/>
    <mergeCell ref="A12:A14"/>
    <mergeCell ref="B12:B14"/>
    <mergeCell ref="C12:C14"/>
    <mergeCell ref="D12:F13"/>
    <mergeCell ref="G12:P12"/>
    <mergeCell ref="Q12:Z12"/>
    <mergeCell ref="E8:K8"/>
    <mergeCell ref="N2:AY2"/>
    <mergeCell ref="A3:AL3"/>
    <mergeCell ref="B4:C4"/>
    <mergeCell ref="B5:C5"/>
    <mergeCell ref="E6:H6"/>
    <mergeCell ref="E7:H7"/>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1" manualBreakCount="1">
    <brk id="141" max="3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Microsoft Office User</cp:lastModifiedBy>
  <cp:lastPrinted>2014-05-06T07:35:47Z</cp:lastPrinted>
  <dcterms:created xsi:type="dcterms:W3CDTF">2010-12-06T08:38:47Z</dcterms:created>
  <dcterms:modified xsi:type="dcterms:W3CDTF">2019-09-16T16:09:25Z</dcterms:modified>
  <cp:category/>
  <cp:version/>
  <cp:contentType/>
  <cp:contentStatus/>
</cp:coreProperties>
</file>