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20" yWindow="8680" windowWidth="16380" windowHeight="8200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'Arkusz1'!$A$1:$AL$61</definedName>
    <definedName name="_xlnm.Print_Area" localSheetId="0">'Arkusz1'!$A$1:$AA$61</definedName>
  </definedNames>
  <calcPr fullCalcOnLoad="1"/>
</workbook>
</file>

<file path=xl/sharedStrings.xml><?xml version="1.0" encoding="utf-8"?>
<sst xmlns="http://schemas.openxmlformats.org/spreadsheetml/2006/main" count="104" uniqueCount="85">
  <si>
    <t>WYDZIAŁ FILOLOGICZNY</t>
  </si>
  <si>
    <t>KIERUNEK SKANDYNAWISTYKA</t>
  </si>
  <si>
    <t>Lp.</t>
  </si>
  <si>
    <t>Przedmiot*</t>
  </si>
  <si>
    <t>forma zaliczenia po semestrze</t>
  </si>
  <si>
    <t>I rok</t>
  </si>
  <si>
    <t>II rok</t>
  </si>
  <si>
    <t>Razem godz.</t>
  </si>
  <si>
    <t>Razem ECTS</t>
  </si>
  <si>
    <t>1 semestr</t>
  </si>
  <si>
    <t>2 semestr</t>
  </si>
  <si>
    <t>3 semestr</t>
  </si>
  <si>
    <t>4 semestr</t>
  </si>
  <si>
    <t>E</t>
  </si>
  <si>
    <t>ZO</t>
  </si>
  <si>
    <t>Z</t>
  </si>
  <si>
    <t>W</t>
  </si>
  <si>
    <t>K</t>
  </si>
  <si>
    <t>ĆW</t>
  </si>
  <si>
    <t>S</t>
  </si>
  <si>
    <t>ECTS</t>
  </si>
  <si>
    <t xml:space="preserve">1 </t>
  </si>
  <si>
    <t>Wychowanie fizyczne</t>
  </si>
  <si>
    <t>2.</t>
  </si>
  <si>
    <t>Praktyczna nauka języka szwedzkiego</t>
  </si>
  <si>
    <t>Praktyczna nauka języka norweskiego</t>
  </si>
  <si>
    <t>Praktyczna nauka języka duńskiego</t>
  </si>
  <si>
    <t>3.</t>
  </si>
  <si>
    <t>Gramatyka kontrastywna języków skandynawskich</t>
  </si>
  <si>
    <t>4.</t>
  </si>
  <si>
    <t>Metodologia badań literackich profil skandynawski</t>
  </si>
  <si>
    <t>5.</t>
  </si>
  <si>
    <t>Translatoryka - profil skandynawski</t>
  </si>
  <si>
    <t>6.</t>
  </si>
  <si>
    <t>Literatura Szwecji</t>
  </si>
  <si>
    <t>Literatura Norwegii</t>
  </si>
  <si>
    <t>Literatura Danii</t>
  </si>
  <si>
    <t>7.</t>
  </si>
  <si>
    <t>Teoria literatury - profil skandynawski</t>
  </si>
  <si>
    <t>8.</t>
  </si>
  <si>
    <t>Idee kultury Skandynawii</t>
  </si>
  <si>
    <t>9.</t>
  </si>
  <si>
    <t>Polityka w regionie bałtyckim</t>
  </si>
  <si>
    <t>10.</t>
  </si>
  <si>
    <t>Komunikacja międzykulturowa w Skandynawii</t>
  </si>
  <si>
    <t>11.</t>
  </si>
  <si>
    <t>Wykład wydziałowy**</t>
  </si>
  <si>
    <t>12.</t>
  </si>
  <si>
    <t>Seminarium magisterskie***</t>
  </si>
  <si>
    <t>2,3,4</t>
  </si>
  <si>
    <t>razem</t>
  </si>
  <si>
    <t>A. SPECJALNOŚĆ TRANSLATORYCZNA</t>
  </si>
  <si>
    <t>13.</t>
  </si>
  <si>
    <t>Przekład tekstów użytkowych  norweskich</t>
  </si>
  <si>
    <t>Przekład tekstów użytkowych  szwedzkich</t>
  </si>
  <si>
    <t>Przekład tekstów użytkowych  duńskich</t>
  </si>
  <si>
    <t>14.</t>
  </si>
  <si>
    <t>Przekład ustny norweski – teoria i praktyka</t>
  </si>
  <si>
    <t>Przekład ustny szwedzki – teoria i praktyka</t>
  </si>
  <si>
    <t>Przekład ustny duński – teoria i praktyka</t>
  </si>
  <si>
    <t>15.</t>
  </si>
  <si>
    <t>Translatoryka języka angielskiego</t>
  </si>
  <si>
    <t>16.</t>
  </si>
  <si>
    <t>Przekład literacki norweski</t>
  </si>
  <si>
    <t>Przekład literacki szwedzki</t>
  </si>
  <si>
    <t>Przekład literacki duński</t>
  </si>
  <si>
    <t>17.</t>
  </si>
  <si>
    <t>Słownictwo specjalistyczne norweskie</t>
  </si>
  <si>
    <t>Słownictwo specjalistyczne szwedzkie</t>
  </si>
  <si>
    <t>Słownictwo specjalistyczne duńskie</t>
  </si>
  <si>
    <t>B.  SPECJALNOŚĆ STUDIA REGIONALNE</t>
  </si>
  <si>
    <t>Turystyka kulturowa obszaru Europy Północnej</t>
  </si>
  <si>
    <t>Wspólnoty epistemiczne w regionie nordyckim</t>
  </si>
  <si>
    <t>Regiony morskie w literaturach narodowych</t>
  </si>
  <si>
    <t>Terminologia specjalistyczna norweska - geografia i studia regionalne</t>
  </si>
  <si>
    <t>Terminologia specjalistyczna szwedzka - geografia i studia regionalne</t>
  </si>
  <si>
    <t>Terminologia specjalistyczna duńska - geografia i studia regionalne</t>
  </si>
  <si>
    <t>SPECJALNOŚĆ TRANSLATORYCZNA</t>
  </si>
  <si>
    <t>SPECJALNOŚĆ STUDIA REGIONALNE</t>
  </si>
  <si>
    <t>W trakcie I roku studenci zobowiązani są do zaliczenia szkolenia z zakresu BHP oraz ochrony własności intelektualnej.</t>
  </si>
  <si>
    <t>* kursywą zaznaczono przedmioty do wyboru</t>
  </si>
  <si>
    <t>** wykład z oferty wydziałowej lub z oferty ogólouczelnianej</t>
  </si>
  <si>
    <t>*** Seminarium obejmuje pisanie pracy magisterskiej. Zakresy: 1) literatura i kultura krajów nordyckich, 2) media i społeczeństwo krajów nordyckich.</t>
  </si>
  <si>
    <t>PLAN STUDIÓW STACJONARNYCH DRUGIEGO STOPNIA OD ROKU AKADEMICKIEGO 2018/2019</t>
  </si>
  <si>
    <t>Zatwierdzone przez RW 11.V.2018</t>
  </si>
</sst>
</file>

<file path=xl/styles.xml><?xml version="1.0" encoding="utf-8"?>
<styleSheet xmlns="http://schemas.openxmlformats.org/spreadsheetml/2006/main">
  <numFmts count="16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</numFmts>
  <fonts count="44">
    <font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39" borderId="11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zoomScale="90" zoomScaleNormal="90" zoomScaleSheetLayoutView="100" zoomScalePageLayoutView="0" workbookViewId="0" topLeftCell="A1">
      <selection activeCell="A48" sqref="A48:E48"/>
    </sheetView>
  </sheetViews>
  <sheetFormatPr defaultColWidth="8.8515625" defaultRowHeight="12.75"/>
  <cols>
    <col min="1" max="1" width="4.140625" style="1" customWidth="1"/>
    <col min="2" max="2" width="28.421875" style="2" customWidth="1"/>
    <col min="3" max="3" width="5.8515625" style="3" customWidth="1"/>
    <col min="4" max="4" width="5.8515625" style="4" customWidth="1"/>
    <col min="5" max="5" width="6.421875" style="4" customWidth="1"/>
    <col min="6" max="6" width="5.00390625" style="4" customWidth="1"/>
    <col min="7" max="7" width="5.421875" style="4" customWidth="1"/>
    <col min="8" max="8" width="4.7109375" style="4" customWidth="1"/>
    <col min="9" max="9" width="4.421875" style="4" customWidth="1"/>
    <col min="10" max="10" width="7.00390625" style="4" customWidth="1"/>
    <col min="11" max="11" width="5.421875" style="4" customWidth="1"/>
    <col min="12" max="13" width="4.8515625" style="4" customWidth="1"/>
    <col min="14" max="14" width="4.421875" style="4" customWidth="1"/>
    <col min="15" max="15" width="7.421875" style="4" customWidth="1"/>
    <col min="16" max="16" width="4.7109375" style="4" customWidth="1"/>
    <col min="17" max="17" width="4.8515625" style="4" customWidth="1"/>
    <col min="18" max="18" width="4.7109375" style="4" customWidth="1"/>
    <col min="19" max="19" width="4.8515625" style="4" customWidth="1"/>
    <col min="20" max="20" width="7.421875" style="4" customWidth="1"/>
    <col min="21" max="21" width="4.421875" style="4" customWidth="1"/>
    <col min="22" max="22" width="5.140625" style="4" customWidth="1"/>
    <col min="23" max="23" width="4.8515625" style="4" customWidth="1"/>
    <col min="24" max="24" width="5.00390625" style="4" customWidth="1"/>
    <col min="25" max="25" width="7.7109375" style="4" customWidth="1"/>
    <col min="26" max="26" width="9.00390625" style="4" customWidth="1"/>
    <col min="27" max="27" width="9.421875" style="4" customWidth="1"/>
  </cols>
  <sheetData>
    <row r="1" spans="1:27" ht="38.25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6.5" customHeight="1">
      <c r="A2" s="5"/>
      <c r="B2" s="81" t="s">
        <v>0</v>
      </c>
      <c r="C2" s="81"/>
      <c r="D2" s="81"/>
      <c r="E2" s="81"/>
      <c r="F2" s="81"/>
      <c r="G2" s="81"/>
      <c r="H2" s="81"/>
      <c r="I2" s="81"/>
      <c r="K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>
      <c r="A3" s="5"/>
      <c r="B3" s="81" t="s">
        <v>1</v>
      </c>
      <c r="C3" s="81"/>
      <c r="D3" s="81"/>
      <c r="E3" s="81"/>
      <c r="F3" s="81"/>
      <c r="G3" s="81"/>
      <c r="H3" s="81"/>
      <c r="I3" s="81"/>
      <c r="J3" s="81"/>
      <c r="K3" s="6"/>
      <c r="L3" s="6"/>
      <c r="M3" s="6"/>
      <c r="N3" s="6"/>
      <c r="O3" s="6"/>
      <c r="P3" s="6"/>
      <c r="Q3" s="58" t="s">
        <v>84</v>
      </c>
      <c r="R3" s="58"/>
      <c r="S3" s="58"/>
      <c r="T3" s="58"/>
      <c r="U3" s="58"/>
      <c r="V3" s="58"/>
      <c r="W3" s="58"/>
      <c r="X3" s="58"/>
      <c r="Y3" s="58"/>
      <c r="Z3" s="6"/>
      <c r="AA3" s="6"/>
    </row>
    <row r="4" spans="1:27" ht="25.5" customHeight="1">
      <c r="A4" s="5"/>
      <c r="B4" s="7"/>
      <c r="C4" s="8"/>
      <c r="D4" s="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30" customHeight="1">
      <c r="A5" s="82" t="s">
        <v>2</v>
      </c>
      <c r="B5" s="83" t="s">
        <v>3</v>
      </c>
      <c r="C5" s="66" t="s">
        <v>4</v>
      </c>
      <c r="D5" s="66"/>
      <c r="E5" s="66"/>
      <c r="F5" s="84" t="s">
        <v>5</v>
      </c>
      <c r="G5" s="84"/>
      <c r="H5" s="84"/>
      <c r="I5" s="84"/>
      <c r="J5" s="84"/>
      <c r="K5" s="84"/>
      <c r="L5" s="84"/>
      <c r="M5" s="84"/>
      <c r="N5" s="84"/>
      <c r="O5" s="84"/>
      <c r="P5" s="84" t="s">
        <v>6</v>
      </c>
      <c r="Q5" s="84"/>
      <c r="R5" s="84"/>
      <c r="S5" s="84"/>
      <c r="T5" s="84"/>
      <c r="U5" s="84"/>
      <c r="V5" s="84"/>
      <c r="W5" s="84"/>
      <c r="X5" s="84"/>
      <c r="Y5" s="84"/>
      <c r="Z5" s="83" t="s">
        <v>7</v>
      </c>
      <c r="AA5" s="83" t="s">
        <v>8</v>
      </c>
    </row>
    <row r="6" spans="1:27" s="17" customFormat="1" ht="22.5" customHeight="1">
      <c r="A6" s="82"/>
      <c r="B6" s="83"/>
      <c r="C6" s="66"/>
      <c r="D6" s="66"/>
      <c r="E6" s="66"/>
      <c r="F6" s="75" t="s">
        <v>9</v>
      </c>
      <c r="G6" s="75"/>
      <c r="H6" s="75"/>
      <c r="I6" s="75"/>
      <c r="J6" s="75"/>
      <c r="K6" s="76" t="s">
        <v>10</v>
      </c>
      <c r="L6" s="76"/>
      <c r="M6" s="76"/>
      <c r="N6" s="76"/>
      <c r="O6" s="76"/>
      <c r="P6" s="77" t="s">
        <v>11</v>
      </c>
      <c r="Q6" s="77"/>
      <c r="R6" s="77"/>
      <c r="S6" s="77"/>
      <c r="T6" s="77"/>
      <c r="U6" s="78" t="s">
        <v>12</v>
      </c>
      <c r="V6" s="78"/>
      <c r="W6" s="78"/>
      <c r="X6" s="78"/>
      <c r="Y6" s="78"/>
      <c r="Z6" s="83"/>
      <c r="AA6" s="83"/>
    </row>
    <row r="7" spans="1:27" s="17" customFormat="1" ht="15.75">
      <c r="A7" s="82"/>
      <c r="B7" s="83"/>
      <c r="C7" s="18" t="s">
        <v>13</v>
      </c>
      <c r="D7" s="10" t="s">
        <v>14</v>
      </c>
      <c r="E7" s="10" t="s">
        <v>15</v>
      </c>
      <c r="F7" s="19" t="s">
        <v>16</v>
      </c>
      <c r="G7" s="19" t="s">
        <v>17</v>
      </c>
      <c r="H7" s="19" t="s">
        <v>18</v>
      </c>
      <c r="I7" s="19" t="s">
        <v>19</v>
      </c>
      <c r="J7" s="19" t="s">
        <v>20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1" t="s">
        <v>16</v>
      </c>
      <c r="Q7" s="21" t="s">
        <v>17</v>
      </c>
      <c r="R7" s="21" t="s">
        <v>18</v>
      </c>
      <c r="S7" s="21" t="s">
        <v>19</v>
      </c>
      <c r="T7" s="21" t="s">
        <v>20</v>
      </c>
      <c r="U7" s="22" t="s">
        <v>16</v>
      </c>
      <c r="V7" s="22" t="s">
        <v>17</v>
      </c>
      <c r="W7" s="22" t="s">
        <v>18</v>
      </c>
      <c r="X7" s="22" t="s">
        <v>19</v>
      </c>
      <c r="Y7" s="22" t="s">
        <v>20</v>
      </c>
      <c r="Z7" s="83"/>
      <c r="AA7" s="83"/>
    </row>
    <row r="8" spans="1:27" s="30" customFormat="1" ht="21.75" customHeight="1">
      <c r="A8" s="23" t="s">
        <v>21</v>
      </c>
      <c r="B8" s="24" t="s">
        <v>22</v>
      </c>
      <c r="C8" s="11"/>
      <c r="D8" s="25"/>
      <c r="E8" s="11">
        <v>1</v>
      </c>
      <c r="F8" s="26"/>
      <c r="G8" s="26"/>
      <c r="H8" s="26">
        <v>30</v>
      </c>
      <c r="I8" s="26"/>
      <c r="J8" s="26">
        <v>1</v>
      </c>
      <c r="K8" s="27"/>
      <c r="L8" s="27"/>
      <c r="M8" s="27"/>
      <c r="N8" s="27"/>
      <c r="O8" s="27"/>
      <c r="P8" s="28"/>
      <c r="Q8" s="28"/>
      <c r="R8" s="28"/>
      <c r="S8" s="28"/>
      <c r="T8" s="28"/>
      <c r="U8" s="29"/>
      <c r="V8" s="29"/>
      <c r="W8" s="29"/>
      <c r="X8" s="29"/>
      <c r="Y8" s="29"/>
      <c r="Z8" s="11">
        <v>30</v>
      </c>
      <c r="AA8" s="11">
        <v>1</v>
      </c>
    </row>
    <row r="9" spans="1:27" ht="29.25" customHeight="1">
      <c r="A9" s="73" t="s">
        <v>23</v>
      </c>
      <c r="B9" s="32" t="s">
        <v>24</v>
      </c>
      <c r="C9" s="79">
        <v>2</v>
      </c>
      <c r="D9" s="66">
        <v>4</v>
      </c>
      <c r="E9" s="66">
        <v>1.3</v>
      </c>
      <c r="F9" s="69"/>
      <c r="G9" s="69"/>
      <c r="H9" s="69">
        <v>60</v>
      </c>
      <c r="I9" s="69"/>
      <c r="J9" s="69">
        <v>5</v>
      </c>
      <c r="K9" s="70"/>
      <c r="L9" s="70"/>
      <c r="M9" s="70">
        <v>60</v>
      </c>
      <c r="N9" s="70"/>
      <c r="O9" s="70">
        <v>7</v>
      </c>
      <c r="P9" s="68"/>
      <c r="Q9" s="68"/>
      <c r="R9" s="68">
        <v>60</v>
      </c>
      <c r="S9" s="68"/>
      <c r="T9" s="68">
        <v>10</v>
      </c>
      <c r="U9" s="64"/>
      <c r="V9" s="64"/>
      <c r="W9" s="64">
        <v>60</v>
      </c>
      <c r="X9" s="64"/>
      <c r="Y9" s="64">
        <v>5</v>
      </c>
      <c r="Z9" s="66">
        <f>SUM(F9:Y9)-AA9</f>
        <v>240</v>
      </c>
      <c r="AA9" s="66">
        <f>J9+O9+T9+Y9</f>
        <v>27</v>
      </c>
    </row>
    <row r="10" spans="1:27" ht="29.25" customHeight="1">
      <c r="A10" s="73"/>
      <c r="B10" s="32" t="s">
        <v>25</v>
      </c>
      <c r="C10" s="79"/>
      <c r="D10" s="79"/>
      <c r="E10" s="79"/>
      <c r="F10" s="69"/>
      <c r="G10" s="69"/>
      <c r="H10" s="69"/>
      <c r="I10" s="69"/>
      <c r="J10" s="69"/>
      <c r="K10" s="70"/>
      <c r="L10" s="70"/>
      <c r="M10" s="70"/>
      <c r="N10" s="70"/>
      <c r="O10" s="70"/>
      <c r="P10" s="68"/>
      <c r="Q10" s="68"/>
      <c r="R10" s="68"/>
      <c r="S10" s="68"/>
      <c r="T10" s="68"/>
      <c r="U10" s="64"/>
      <c r="V10" s="64"/>
      <c r="W10" s="64"/>
      <c r="X10" s="64"/>
      <c r="Y10" s="64"/>
      <c r="Z10" s="66"/>
      <c r="AA10" s="66"/>
    </row>
    <row r="11" spans="1:27" ht="29.25" customHeight="1">
      <c r="A11" s="73"/>
      <c r="B11" s="32" t="s">
        <v>26</v>
      </c>
      <c r="C11" s="79"/>
      <c r="D11" s="79"/>
      <c r="E11" s="79"/>
      <c r="F11" s="69"/>
      <c r="G11" s="69"/>
      <c r="H11" s="69"/>
      <c r="I11" s="69"/>
      <c r="J11" s="69"/>
      <c r="K11" s="70"/>
      <c r="L11" s="70"/>
      <c r="M11" s="70"/>
      <c r="N11" s="70"/>
      <c r="O11" s="70"/>
      <c r="P11" s="68"/>
      <c r="Q11" s="68"/>
      <c r="R11" s="68"/>
      <c r="S11" s="68"/>
      <c r="T11" s="68"/>
      <c r="U11" s="64"/>
      <c r="V11" s="64"/>
      <c r="W11" s="64"/>
      <c r="X11" s="64"/>
      <c r="Y11" s="64"/>
      <c r="Z11" s="66"/>
      <c r="AA11" s="66"/>
    </row>
    <row r="12" spans="1:27" ht="33" customHeight="1">
      <c r="A12" s="31" t="s">
        <v>27</v>
      </c>
      <c r="B12" s="34" t="s">
        <v>28</v>
      </c>
      <c r="C12" s="11">
        <v>3</v>
      </c>
      <c r="D12" s="11"/>
      <c r="E12" s="11">
        <v>3</v>
      </c>
      <c r="F12" s="35"/>
      <c r="G12" s="26"/>
      <c r="H12" s="26"/>
      <c r="I12" s="26"/>
      <c r="J12" s="26"/>
      <c r="K12" s="27"/>
      <c r="L12" s="27"/>
      <c r="M12" s="27"/>
      <c r="N12" s="27"/>
      <c r="O12" s="27"/>
      <c r="P12" s="28"/>
      <c r="Q12" s="28"/>
      <c r="R12" s="28">
        <v>30</v>
      </c>
      <c r="S12" s="28"/>
      <c r="T12" s="28">
        <v>7</v>
      </c>
      <c r="U12" s="29"/>
      <c r="V12" s="29"/>
      <c r="W12" s="29"/>
      <c r="X12" s="29"/>
      <c r="Y12" s="29"/>
      <c r="Z12" s="11">
        <f>SUM(F12:Y12)-AA12</f>
        <v>30</v>
      </c>
      <c r="AA12" s="11">
        <f>J12+O12+T12+Y12</f>
        <v>7</v>
      </c>
    </row>
    <row r="13" spans="1:27" ht="45" customHeight="1">
      <c r="A13" s="36" t="s">
        <v>29</v>
      </c>
      <c r="B13" s="37" t="s">
        <v>30</v>
      </c>
      <c r="C13" s="33">
        <v>1</v>
      </c>
      <c r="D13" s="33"/>
      <c r="E13" s="33">
        <v>1</v>
      </c>
      <c r="F13" s="26">
        <v>30</v>
      </c>
      <c r="G13" s="26"/>
      <c r="H13" s="26"/>
      <c r="I13" s="26"/>
      <c r="J13" s="26">
        <v>5</v>
      </c>
      <c r="K13" s="27"/>
      <c r="L13" s="27"/>
      <c r="M13" s="27"/>
      <c r="N13" s="27"/>
      <c r="O13" s="27"/>
      <c r="P13" s="28"/>
      <c r="Q13" s="28"/>
      <c r="R13" s="28"/>
      <c r="S13" s="28"/>
      <c r="T13" s="28"/>
      <c r="U13" s="29"/>
      <c r="V13" s="29"/>
      <c r="W13" s="29"/>
      <c r="X13" s="29"/>
      <c r="Y13" s="29"/>
      <c r="Z13" s="11">
        <f>SUM(F13:Y13)-AA13</f>
        <v>30</v>
      </c>
      <c r="AA13" s="11">
        <f>J13+O13+T13+Y13</f>
        <v>5</v>
      </c>
    </row>
    <row r="14" spans="1:27" s="38" customFormat="1" ht="18" customHeight="1">
      <c r="A14" s="73" t="s">
        <v>31</v>
      </c>
      <c r="B14" s="74" t="s">
        <v>32</v>
      </c>
      <c r="C14" s="11">
        <v>2</v>
      </c>
      <c r="D14" s="11"/>
      <c r="E14" s="11">
        <v>1.2</v>
      </c>
      <c r="F14" s="26">
        <v>15</v>
      </c>
      <c r="G14" s="26"/>
      <c r="H14" s="26"/>
      <c r="I14" s="26"/>
      <c r="J14" s="26">
        <v>2</v>
      </c>
      <c r="K14" s="27">
        <v>30</v>
      </c>
      <c r="L14" s="27"/>
      <c r="M14" s="27"/>
      <c r="N14" s="27"/>
      <c r="O14" s="27">
        <v>3</v>
      </c>
      <c r="P14" s="28"/>
      <c r="Q14" s="28"/>
      <c r="R14" s="28"/>
      <c r="S14" s="28"/>
      <c r="T14" s="28"/>
      <c r="U14" s="29"/>
      <c r="V14" s="29"/>
      <c r="W14" s="29"/>
      <c r="X14" s="29"/>
      <c r="Y14" s="29"/>
      <c r="Z14" s="11">
        <f>SUM(F14:Y14)-AA14</f>
        <v>45</v>
      </c>
      <c r="AA14" s="11">
        <f>J14+O14+T14+Y14</f>
        <v>5</v>
      </c>
    </row>
    <row r="15" spans="1:27" s="38" customFormat="1" ht="20.25" customHeight="1">
      <c r="A15" s="73"/>
      <c r="B15" s="74"/>
      <c r="C15" s="11"/>
      <c r="D15" s="39"/>
      <c r="E15" s="39">
        <v>1</v>
      </c>
      <c r="F15" s="40"/>
      <c r="G15" s="40"/>
      <c r="H15" s="40">
        <v>15</v>
      </c>
      <c r="I15" s="40"/>
      <c r="J15" s="40">
        <v>1</v>
      </c>
      <c r="K15" s="41"/>
      <c r="L15" s="41"/>
      <c r="M15" s="41"/>
      <c r="N15" s="41"/>
      <c r="O15" s="41"/>
      <c r="P15" s="42"/>
      <c r="Q15" s="42"/>
      <c r="R15" s="42"/>
      <c r="S15" s="42"/>
      <c r="T15" s="42"/>
      <c r="U15" s="43"/>
      <c r="V15" s="43"/>
      <c r="W15" s="43"/>
      <c r="X15" s="43"/>
      <c r="Y15" s="43"/>
      <c r="Z15" s="11">
        <f>SUM(F15:Y15)-AA15</f>
        <v>15</v>
      </c>
      <c r="AA15" s="11">
        <f>J15+O15+T15+Y15</f>
        <v>1</v>
      </c>
    </row>
    <row r="16" spans="1:27" ht="15" customHeight="1">
      <c r="A16" s="73" t="s">
        <v>33</v>
      </c>
      <c r="B16" s="34" t="s">
        <v>34</v>
      </c>
      <c r="C16" s="66">
        <v>2</v>
      </c>
      <c r="D16" s="66"/>
      <c r="E16" s="66">
        <v>2</v>
      </c>
      <c r="F16" s="69"/>
      <c r="G16" s="69"/>
      <c r="H16" s="69"/>
      <c r="I16" s="69"/>
      <c r="J16" s="69"/>
      <c r="K16" s="70">
        <v>30</v>
      </c>
      <c r="L16" s="70"/>
      <c r="M16" s="70"/>
      <c r="N16" s="70"/>
      <c r="O16" s="70">
        <v>6</v>
      </c>
      <c r="P16" s="68"/>
      <c r="Q16" s="68"/>
      <c r="R16" s="68"/>
      <c r="S16" s="68"/>
      <c r="T16" s="68"/>
      <c r="U16" s="64"/>
      <c r="V16" s="64"/>
      <c r="W16" s="64"/>
      <c r="X16" s="64"/>
      <c r="Y16" s="64"/>
      <c r="Z16" s="66">
        <f>SUM(F16:Y16)-AA16</f>
        <v>30</v>
      </c>
      <c r="AA16" s="66">
        <f>J16+O16+T16+Y16</f>
        <v>6</v>
      </c>
    </row>
    <row r="17" spans="1:27" ht="15" customHeight="1">
      <c r="A17" s="73"/>
      <c r="B17" s="34" t="s">
        <v>35</v>
      </c>
      <c r="C17" s="66"/>
      <c r="D17" s="66"/>
      <c r="E17" s="66"/>
      <c r="F17" s="69"/>
      <c r="G17" s="69"/>
      <c r="H17" s="69"/>
      <c r="I17" s="69"/>
      <c r="J17" s="69"/>
      <c r="K17" s="70"/>
      <c r="L17" s="70"/>
      <c r="M17" s="70"/>
      <c r="N17" s="70"/>
      <c r="O17" s="70"/>
      <c r="P17" s="68"/>
      <c r="Q17" s="68"/>
      <c r="R17" s="68"/>
      <c r="S17" s="68"/>
      <c r="T17" s="68"/>
      <c r="U17" s="64"/>
      <c r="V17" s="64"/>
      <c r="W17" s="64"/>
      <c r="X17" s="64"/>
      <c r="Y17" s="64"/>
      <c r="Z17" s="66"/>
      <c r="AA17" s="66"/>
    </row>
    <row r="18" spans="1:27" ht="16.5" customHeight="1">
      <c r="A18" s="73"/>
      <c r="B18" s="34" t="s">
        <v>36</v>
      </c>
      <c r="C18" s="66"/>
      <c r="D18" s="66"/>
      <c r="E18" s="66"/>
      <c r="F18" s="69"/>
      <c r="G18" s="69"/>
      <c r="H18" s="69"/>
      <c r="I18" s="69"/>
      <c r="J18" s="69"/>
      <c r="K18" s="70"/>
      <c r="L18" s="70"/>
      <c r="M18" s="70"/>
      <c r="N18" s="70"/>
      <c r="O18" s="70"/>
      <c r="P18" s="68"/>
      <c r="Q18" s="68"/>
      <c r="R18" s="68"/>
      <c r="S18" s="68"/>
      <c r="T18" s="68"/>
      <c r="U18" s="64"/>
      <c r="V18" s="64"/>
      <c r="W18" s="64"/>
      <c r="X18" s="64"/>
      <c r="Y18" s="64"/>
      <c r="Z18" s="66"/>
      <c r="AA18" s="66"/>
    </row>
    <row r="19" spans="1:27" ht="31.5">
      <c r="A19" s="31" t="s">
        <v>37</v>
      </c>
      <c r="B19" s="34" t="s">
        <v>38</v>
      </c>
      <c r="C19" s="11"/>
      <c r="D19" s="11">
        <v>1</v>
      </c>
      <c r="E19" s="11"/>
      <c r="F19" s="26">
        <v>30</v>
      </c>
      <c r="G19" s="26"/>
      <c r="H19" s="26"/>
      <c r="I19" s="26"/>
      <c r="J19" s="26">
        <v>4</v>
      </c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9"/>
      <c r="V19" s="29"/>
      <c r="W19" s="29"/>
      <c r="X19" s="29"/>
      <c r="Y19" s="29"/>
      <c r="Z19" s="11">
        <f aca="true" t="shared" si="0" ref="Z19:Z24">SUM(F19:Y19)-AA19</f>
        <v>30</v>
      </c>
      <c r="AA19" s="11">
        <f aca="true" t="shared" si="1" ref="AA19:AA24">J19+O19+T19+Y19</f>
        <v>4</v>
      </c>
    </row>
    <row r="20" spans="1:27" ht="23.25" customHeight="1">
      <c r="A20" s="31" t="s">
        <v>39</v>
      </c>
      <c r="B20" s="34" t="s">
        <v>40</v>
      </c>
      <c r="C20" s="11">
        <v>2</v>
      </c>
      <c r="D20" s="11"/>
      <c r="E20" s="11"/>
      <c r="F20" s="26"/>
      <c r="G20" s="26"/>
      <c r="H20" s="26"/>
      <c r="I20" s="26"/>
      <c r="J20" s="26"/>
      <c r="K20" s="27"/>
      <c r="L20" s="27">
        <v>30</v>
      </c>
      <c r="M20" s="27"/>
      <c r="N20" s="27"/>
      <c r="O20" s="27">
        <v>6</v>
      </c>
      <c r="P20" s="28"/>
      <c r="Q20" s="28"/>
      <c r="R20" s="28"/>
      <c r="S20" s="28"/>
      <c r="T20" s="28"/>
      <c r="U20" s="29"/>
      <c r="V20" s="29"/>
      <c r="W20" s="29"/>
      <c r="X20" s="29"/>
      <c r="Y20" s="29"/>
      <c r="Z20" s="11">
        <f t="shared" si="0"/>
        <v>30</v>
      </c>
      <c r="AA20" s="11">
        <f t="shared" si="1"/>
        <v>6</v>
      </c>
    </row>
    <row r="21" spans="1:27" ht="31.5" customHeight="1">
      <c r="A21" s="31" t="s">
        <v>41</v>
      </c>
      <c r="B21" s="34" t="s">
        <v>42</v>
      </c>
      <c r="C21" s="11">
        <v>1</v>
      </c>
      <c r="D21" s="11"/>
      <c r="E21" s="11">
        <v>1</v>
      </c>
      <c r="F21" s="26">
        <v>30</v>
      </c>
      <c r="G21" s="26"/>
      <c r="H21" s="26"/>
      <c r="I21" s="26"/>
      <c r="J21" s="26">
        <v>7</v>
      </c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9"/>
      <c r="V21" s="29"/>
      <c r="W21" s="29"/>
      <c r="X21" s="29"/>
      <c r="Y21" s="29"/>
      <c r="Z21" s="11">
        <f t="shared" si="0"/>
        <v>30</v>
      </c>
      <c r="AA21" s="11">
        <f t="shared" si="1"/>
        <v>7</v>
      </c>
    </row>
    <row r="22" spans="1:27" ht="40.5" customHeight="1">
      <c r="A22" s="31" t="s">
        <v>43</v>
      </c>
      <c r="B22" s="34" t="s">
        <v>44</v>
      </c>
      <c r="C22" s="11"/>
      <c r="D22" s="11">
        <v>4</v>
      </c>
      <c r="E22" s="11"/>
      <c r="F22" s="26"/>
      <c r="G22" s="26"/>
      <c r="H22" s="26"/>
      <c r="I22" s="26"/>
      <c r="J22" s="26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9"/>
      <c r="V22" s="29"/>
      <c r="W22" s="29">
        <v>30</v>
      </c>
      <c r="X22" s="29"/>
      <c r="Y22" s="29">
        <v>5</v>
      </c>
      <c r="Z22" s="11">
        <f t="shared" si="0"/>
        <v>30</v>
      </c>
      <c r="AA22" s="11">
        <f t="shared" si="1"/>
        <v>5</v>
      </c>
    </row>
    <row r="23" spans="1:27" ht="18.75" customHeight="1">
      <c r="A23" s="31" t="s">
        <v>45</v>
      </c>
      <c r="B23" s="44" t="s">
        <v>46</v>
      </c>
      <c r="C23" s="11"/>
      <c r="D23" s="11">
        <v>2</v>
      </c>
      <c r="E23" s="11"/>
      <c r="F23" s="26"/>
      <c r="G23" s="26"/>
      <c r="H23" s="26"/>
      <c r="I23" s="26"/>
      <c r="J23" s="26"/>
      <c r="K23" s="27">
        <v>30</v>
      </c>
      <c r="L23" s="27"/>
      <c r="M23" s="27"/>
      <c r="N23" s="27"/>
      <c r="O23" s="27">
        <v>2</v>
      </c>
      <c r="P23" s="28"/>
      <c r="Q23" s="28"/>
      <c r="R23" s="28"/>
      <c r="S23" s="28"/>
      <c r="T23" s="28"/>
      <c r="U23" s="29"/>
      <c r="V23" s="29"/>
      <c r="W23" s="29"/>
      <c r="X23" s="29"/>
      <c r="Y23" s="29"/>
      <c r="Z23" s="11">
        <f t="shared" si="0"/>
        <v>30</v>
      </c>
      <c r="AA23" s="11">
        <f t="shared" si="1"/>
        <v>2</v>
      </c>
    </row>
    <row r="24" spans="1:27" ht="21.75" customHeight="1">
      <c r="A24" s="31" t="s">
        <v>47</v>
      </c>
      <c r="B24" s="45" t="s">
        <v>48</v>
      </c>
      <c r="C24" s="11"/>
      <c r="D24" s="11"/>
      <c r="E24" s="11" t="s">
        <v>49</v>
      </c>
      <c r="F24" s="26"/>
      <c r="G24" s="26"/>
      <c r="H24" s="26"/>
      <c r="I24" s="26"/>
      <c r="J24" s="26"/>
      <c r="K24" s="27"/>
      <c r="L24" s="27"/>
      <c r="M24" s="27"/>
      <c r="N24" s="27">
        <v>30</v>
      </c>
      <c r="O24" s="27">
        <v>2</v>
      </c>
      <c r="P24" s="28"/>
      <c r="Q24" s="28"/>
      <c r="R24" s="28"/>
      <c r="S24" s="28">
        <v>30</v>
      </c>
      <c r="T24" s="28">
        <v>3</v>
      </c>
      <c r="U24" s="29"/>
      <c r="V24" s="29"/>
      <c r="W24" s="29"/>
      <c r="X24" s="29">
        <v>30</v>
      </c>
      <c r="Y24" s="29">
        <v>20</v>
      </c>
      <c r="Z24" s="11">
        <f t="shared" si="0"/>
        <v>90</v>
      </c>
      <c r="AA24" s="11">
        <f t="shared" si="1"/>
        <v>25</v>
      </c>
    </row>
    <row r="25" spans="1:27" s="48" customFormat="1" ht="22.5" customHeight="1">
      <c r="A25" s="61" t="s">
        <v>50</v>
      </c>
      <c r="B25" s="61"/>
      <c r="C25" s="61"/>
      <c r="D25" s="61"/>
      <c r="E25" s="61"/>
      <c r="F25" s="13">
        <f aca="true" t="shared" si="2" ref="F25:Y25">SUM(F9:F24)</f>
        <v>105</v>
      </c>
      <c r="G25" s="13">
        <f t="shared" si="2"/>
        <v>0</v>
      </c>
      <c r="H25" s="13">
        <f t="shared" si="2"/>
        <v>75</v>
      </c>
      <c r="I25" s="13">
        <f t="shared" si="2"/>
        <v>0</v>
      </c>
      <c r="J25" s="13">
        <f t="shared" si="2"/>
        <v>24</v>
      </c>
      <c r="K25" s="14">
        <f t="shared" si="2"/>
        <v>90</v>
      </c>
      <c r="L25" s="14">
        <f t="shared" si="2"/>
        <v>30</v>
      </c>
      <c r="M25" s="14">
        <f t="shared" si="2"/>
        <v>60</v>
      </c>
      <c r="N25" s="14">
        <f t="shared" si="2"/>
        <v>30</v>
      </c>
      <c r="O25" s="14">
        <f t="shared" si="2"/>
        <v>26</v>
      </c>
      <c r="P25" s="15">
        <f t="shared" si="2"/>
        <v>0</v>
      </c>
      <c r="Q25" s="15">
        <f t="shared" si="2"/>
        <v>0</v>
      </c>
      <c r="R25" s="15">
        <f t="shared" si="2"/>
        <v>90</v>
      </c>
      <c r="S25" s="15">
        <f t="shared" si="2"/>
        <v>30</v>
      </c>
      <c r="T25" s="15">
        <f t="shared" si="2"/>
        <v>20</v>
      </c>
      <c r="U25" s="16">
        <f t="shared" si="2"/>
        <v>0</v>
      </c>
      <c r="V25" s="16">
        <f t="shared" si="2"/>
        <v>0</v>
      </c>
      <c r="W25" s="16">
        <f t="shared" si="2"/>
        <v>90</v>
      </c>
      <c r="X25" s="16">
        <f t="shared" si="2"/>
        <v>30</v>
      </c>
      <c r="Y25" s="16">
        <f t="shared" si="2"/>
        <v>30</v>
      </c>
      <c r="Z25" s="47">
        <v>660</v>
      </c>
      <c r="AA25" s="12">
        <v>101</v>
      </c>
    </row>
    <row r="26" spans="1:27" ht="17.25" customHeight="1">
      <c r="A26" s="72" t="s">
        <v>51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</row>
    <row r="27" spans="1:27" ht="30" customHeight="1">
      <c r="A27" s="73" t="s">
        <v>52</v>
      </c>
      <c r="B27" s="44" t="s">
        <v>53</v>
      </c>
      <c r="C27" s="66"/>
      <c r="D27" s="66">
        <v>2</v>
      </c>
      <c r="E27" s="66"/>
      <c r="F27" s="69"/>
      <c r="G27" s="69"/>
      <c r="H27" s="69"/>
      <c r="I27" s="69"/>
      <c r="J27" s="69"/>
      <c r="K27" s="70"/>
      <c r="L27" s="70"/>
      <c r="M27" s="70">
        <v>30</v>
      </c>
      <c r="N27" s="70"/>
      <c r="O27" s="70">
        <v>3</v>
      </c>
      <c r="P27" s="68"/>
      <c r="Q27" s="68"/>
      <c r="R27" s="68"/>
      <c r="S27" s="68"/>
      <c r="T27" s="68"/>
      <c r="U27" s="64"/>
      <c r="V27" s="64"/>
      <c r="W27" s="64"/>
      <c r="X27" s="64"/>
      <c r="Y27" s="64"/>
      <c r="Z27" s="66">
        <f>SUM(F27:Y27)-AA27</f>
        <v>30</v>
      </c>
      <c r="AA27" s="66">
        <f>J27+O27+T27+Y27</f>
        <v>3</v>
      </c>
    </row>
    <row r="28" spans="1:27" ht="33.75" customHeight="1">
      <c r="A28" s="73"/>
      <c r="B28" s="44" t="s">
        <v>54</v>
      </c>
      <c r="C28" s="66"/>
      <c r="D28" s="66"/>
      <c r="E28" s="66"/>
      <c r="F28" s="69"/>
      <c r="G28" s="69"/>
      <c r="H28" s="69"/>
      <c r="I28" s="69"/>
      <c r="J28" s="69"/>
      <c r="K28" s="70"/>
      <c r="L28" s="70"/>
      <c r="M28" s="70"/>
      <c r="N28" s="70"/>
      <c r="O28" s="70"/>
      <c r="P28" s="68"/>
      <c r="Q28" s="68"/>
      <c r="R28" s="68"/>
      <c r="S28" s="68"/>
      <c r="T28" s="68"/>
      <c r="U28" s="64"/>
      <c r="V28" s="64"/>
      <c r="W28" s="64"/>
      <c r="X28" s="64"/>
      <c r="Y28" s="64"/>
      <c r="Z28" s="66"/>
      <c r="AA28" s="66"/>
    </row>
    <row r="29" spans="1:27" ht="30" customHeight="1">
      <c r="A29" s="73"/>
      <c r="B29" s="44" t="s">
        <v>55</v>
      </c>
      <c r="C29" s="66"/>
      <c r="D29" s="66"/>
      <c r="E29" s="66"/>
      <c r="F29" s="69"/>
      <c r="G29" s="69"/>
      <c r="H29" s="69"/>
      <c r="I29" s="69"/>
      <c r="J29" s="69"/>
      <c r="K29" s="70"/>
      <c r="L29" s="70"/>
      <c r="M29" s="70"/>
      <c r="N29" s="70"/>
      <c r="O29" s="70"/>
      <c r="P29" s="68"/>
      <c r="Q29" s="68"/>
      <c r="R29" s="68"/>
      <c r="S29" s="68"/>
      <c r="T29" s="68"/>
      <c r="U29" s="64"/>
      <c r="V29" s="64"/>
      <c r="W29" s="64"/>
      <c r="X29" s="64"/>
      <c r="Y29" s="64"/>
      <c r="Z29" s="66"/>
      <c r="AA29" s="66"/>
    </row>
    <row r="30" spans="1:27" ht="30" customHeight="1">
      <c r="A30" s="73" t="s">
        <v>56</v>
      </c>
      <c r="B30" s="44" t="s">
        <v>57</v>
      </c>
      <c r="C30" s="66"/>
      <c r="D30" s="66">
        <v>3</v>
      </c>
      <c r="E30" s="66"/>
      <c r="F30" s="69"/>
      <c r="G30" s="69"/>
      <c r="H30" s="69"/>
      <c r="I30" s="69"/>
      <c r="J30" s="69"/>
      <c r="K30" s="70"/>
      <c r="L30" s="70"/>
      <c r="M30" s="70"/>
      <c r="N30" s="70"/>
      <c r="O30" s="70"/>
      <c r="P30" s="68"/>
      <c r="Q30" s="68"/>
      <c r="R30" s="68">
        <v>30</v>
      </c>
      <c r="S30" s="68"/>
      <c r="T30" s="68">
        <v>3</v>
      </c>
      <c r="U30" s="64"/>
      <c r="V30" s="64"/>
      <c r="W30" s="64"/>
      <c r="X30" s="64"/>
      <c r="Y30" s="64"/>
      <c r="Z30" s="66">
        <v>30</v>
      </c>
      <c r="AA30" s="66">
        <v>3</v>
      </c>
    </row>
    <row r="31" spans="1:27" ht="30" customHeight="1">
      <c r="A31" s="73"/>
      <c r="B31" s="44" t="s">
        <v>58</v>
      </c>
      <c r="C31" s="66"/>
      <c r="D31" s="66"/>
      <c r="E31" s="66"/>
      <c r="F31" s="69"/>
      <c r="G31" s="69"/>
      <c r="H31" s="69"/>
      <c r="I31" s="69"/>
      <c r="J31" s="69"/>
      <c r="K31" s="70"/>
      <c r="L31" s="70"/>
      <c r="M31" s="70"/>
      <c r="N31" s="70"/>
      <c r="O31" s="70"/>
      <c r="P31" s="68"/>
      <c r="Q31" s="68"/>
      <c r="R31" s="68"/>
      <c r="S31" s="68"/>
      <c r="T31" s="68"/>
      <c r="U31" s="64"/>
      <c r="V31" s="64"/>
      <c r="W31" s="64"/>
      <c r="X31" s="64"/>
      <c r="Y31" s="64"/>
      <c r="Z31" s="66"/>
      <c r="AA31" s="66"/>
    </row>
    <row r="32" spans="1:27" ht="30" customHeight="1">
      <c r="A32" s="73"/>
      <c r="B32" s="44" t="s">
        <v>59</v>
      </c>
      <c r="C32" s="66"/>
      <c r="D32" s="66"/>
      <c r="E32" s="66"/>
      <c r="F32" s="69"/>
      <c r="G32" s="69"/>
      <c r="H32" s="69"/>
      <c r="I32" s="69"/>
      <c r="J32" s="69"/>
      <c r="K32" s="70"/>
      <c r="L32" s="70"/>
      <c r="M32" s="70"/>
      <c r="N32" s="70"/>
      <c r="O32" s="70"/>
      <c r="P32" s="68"/>
      <c r="Q32" s="68"/>
      <c r="R32" s="68"/>
      <c r="S32" s="68"/>
      <c r="T32" s="68"/>
      <c r="U32" s="64"/>
      <c r="V32" s="64"/>
      <c r="W32" s="64"/>
      <c r="X32" s="64"/>
      <c r="Y32" s="64"/>
      <c r="Z32" s="66"/>
      <c r="AA32" s="66"/>
    </row>
    <row r="33" spans="1:27" ht="15.75">
      <c r="A33" s="31" t="s">
        <v>60</v>
      </c>
      <c r="B33" s="44" t="s">
        <v>61</v>
      </c>
      <c r="C33" s="11">
        <v>2</v>
      </c>
      <c r="D33" s="11"/>
      <c r="E33" s="11">
        <v>1</v>
      </c>
      <c r="F33" s="26"/>
      <c r="G33" s="26"/>
      <c r="H33" s="26">
        <v>30</v>
      </c>
      <c r="I33" s="26"/>
      <c r="J33" s="26">
        <v>2</v>
      </c>
      <c r="K33" s="27"/>
      <c r="L33" s="27"/>
      <c r="M33" s="27">
        <v>30</v>
      </c>
      <c r="N33" s="27"/>
      <c r="O33" s="27">
        <v>2</v>
      </c>
      <c r="P33" s="28"/>
      <c r="Q33" s="28"/>
      <c r="R33" s="28"/>
      <c r="S33" s="28"/>
      <c r="T33" s="28"/>
      <c r="U33" s="29"/>
      <c r="V33" s="29"/>
      <c r="W33" s="29"/>
      <c r="X33" s="29"/>
      <c r="Y33" s="29"/>
      <c r="Z33" s="11">
        <f>SUM(F33:Y33)-AA33</f>
        <v>60</v>
      </c>
      <c r="AA33" s="11">
        <f>J33+O33+T33+Y33</f>
        <v>4</v>
      </c>
    </row>
    <row r="34" spans="1:27" ht="21.75" customHeight="1">
      <c r="A34" s="73" t="s">
        <v>62</v>
      </c>
      <c r="B34" s="44" t="s">
        <v>63</v>
      </c>
      <c r="C34" s="66"/>
      <c r="D34" s="66">
        <v>3</v>
      </c>
      <c r="E34" s="66"/>
      <c r="F34" s="69"/>
      <c r="G34" s="69"/>
      <c r="H34" s="69"/>
      <c r="I34" s="69"/>
      <c r="J34" s="69"/>
      <c r="K34" s="70"/>
      <c r="L34" s="70"/>
      <c r="M34" s="70"/>
      <c r="N34" s="70"/>
      <c r="O34" s="70"/>
      <c r="P34" s="68"/>
      <c r="Q34" s="68"/>
      <c r="R34" s="68">
        <v>30</v>
      </c>
      <c r="S34" s="68"/>
      <c r="T34" s="68">
        <v>6</v>
      </c>
      <c r="U34" s="64"/>
      <c r="V34" s="64"/>
      <c r="W34" s="64"/>
      <c r="X34" s="64"/>
      <c r="Y34" s="64"/>
      <c r="Z34" s="66">
        <f>SUM(F34:Y34)-AA34</f>
        <v>30</v>
      </c>
      <c r="AA34" s="66">
        <f>J34+O34+T34+Y34</f>
        <v>6</v>
      </c>
    </row>
    <row r="35" spans="1:27" ht="21" customHeight="1">
      <c r="A35" s="73"/>
      <c r="B35" s="44" t="s">
        <v>64</v>
      </c>
      <c r="C35" s="66"/>
      <c r="D35" s="66"/>
      <c r="E35" s="66"/>
      <c r="F35" s="69"/>
      <c r="G35" s="69"/>
      <c r="H35" s="69"/>
      <c r="I35" s="69"/>
      <c r="J35" s="69"/>
      <c r="K35" s="70"/>
      <c r="L35" s="70"/>
      <c r="M35" s="70"/>
      <c r="N35" s="70"/>
      <c r="O35" s="70"/>
      <c r="P35" s="68"/>
      <c r="Q35" s="68"/>
      <c r="R35" s="68"/>
      <c r="S35" s="68"/>
      <c r="T35" s="68"/>
      <c r="U35" s="64"/>
      <c r="V35" s="64"/>
      <c r="W35" s="64"/>
      <c r="X35" s="64"/>
      <c r="Y35" s="64"/>
      <c r="Z35" s="66"/>
      <c r="AA35" s="66"/>
    </row>
    <row r="36" spans="1:27" ht="15.75">
      <c r="A36" s="73"/>
      <c r="B36" s="44" t="s">
        <v>65</v>
      </c>
      <c r="C36" s="66"/>
      <c r="D36" s="66"/>
      <c r="E36" s="66"/>
      <c r="F36" s="69"/>
      <c r="G36" s="69"/>
      <c r="H36" s="69"/>
      <c r="I36" s="69"/>
      <c r="J36" s="69"/>
      <c r="K36" s="70"/>
      <c r="L36" s="70"/>
      <c r="M36" s="70"/>
      <c r="N36" s="70"/>
      <c r="O36" s="70"/>
      <c r="P36" s="68"/>
      <c r="Q36" s="68"/>
      <c r="R36" s="68"/>
      <c r="S36" s="68"/>
      <c r="T36" s="68"/>
      <c r="U36" s="64"/>
      <c r="V36" s="64"/>
      <c r="W36" s="64"/>
      <c r="X36" s="64"/>
      <c r="Y36" s="64"/>
      <c r="Z36" s="66"/>
      <c r="AA36" s="66"/>
    </row>
    <row r="37" spans="1:27" ht="30" customHeight="1">
      <c r="A37" s="73" t="s">
        <v>66</v>
      </c>
      <c r="B37" s="44" t="s">
        <v>67</v>
      </c>
      <c r="C37" s="66"/>
      <c r="D37" s="66">
        <v>1</v>
      </c>
      <c r="E37" s="66"/>
      <c r="F37" s="69"/>
      <c r="G37" s="69"/>
      <c r="H37" s="69">
        <v>30</v>
      </c>
      <c r="I37" s="69"/>
      <c r="J37" s="69">
        <v>3</v>
      </c>
      <c r="K37" s="70"/>
      <c r="L37" s="70"/>
      <c r="M37" s="70"/>
      <c r="N37" s="70"/>
      <c r="O37" s="70"/>
      <c r="P37" s="68"/>
      <c r="Q37" s="68"/>
      <c r="R37" s="68"/>
      <c r="S37" s="68"/>
      <c r="T37" s="68"/>
      <c r="U37" s="64"/>
      <c r="V37" s="64"/>
      <c r="W37" s="64"/>
      <c r="X37" s="64"/>
      <c r="Y37" s="64"/>
      <c r="Z37" s="66">
        <f>SUM(F37:Y37)-AA37</f>
        <v>30</v>
      </c>
      <c r="AA37" s="66">
        <f>J37+O37+T37+Y37</f>
        <v>3</v>
      </c>
    </row>
    <row r="38" spans="1:27" ht="29.25" customHeight="1">
      <c r="A38" s="73"/>
      <c r="B38" s="44" t="s">
        <v>68</v>
      </c>
      <c r="C38" s="66"/>
      <c r="D38" s="66"/>
      <c r="E38" s="66"/>
      <c r="F38" s="69"/>
      <c r="G38" s="69"/>
      <c r="H38" s="69"/>
      <c r="I38" s="69"/>
      <c r="J38" s="69"/>
      <c r="K38" s="70"/>
      <c r="L38" s="70"/>
      <c r="M38" s="70"/>
      <c r="N38" s="70"/>
      <c r="O38" s="70"/>
      <c r="P38" s="68"/>
      <c r="Q38" s="68"/>
      <c r="R38" s="68"/>
      <c r="S38" s="68"/>
      <c r="T38" s="68"/>
      <c r="U38" s="64"/>
      <c r="V38" s="64"/>
      <c r="W38" s="64"/>
      <c r="X38" s="64"/>
      <c r="Y38" s="64"/>
      <c r="Z38" s="66"/>
      <c r="AA38" s="66"/>
    </row>
    <row r="39" spans="1:27" ht="31.5">
      <c r="A39" s="73"/>
      <c r="B39" s="44" t="s">
        <v>69</v>
      </c>
      <c r="C39" s="66"/>
      <c r="D39" s="66"/>
      <c r="E39" s="66"/>
      <c r="F39" s="69"/>
      <c r="G39" s="69"/>
      <c r="H39" s="69"/>
      <c r="I39" s="69"/>
      <c r="J39" s="69"/>
      <c r="K39" s="70"/>
      <c r="L39" s="70"/>
      <c r="M39" s="70"/>
      <c r="N39" s="70"/>
      <c r="O39" s="70"/>
      <c r="P39" s="68"/>
      <c r="Q39" s="68"/>
      <c r="R39" s="68"/>
      <c r="S39" s="68"/>
      <c r="T39" s="68"/>
      <c r="U39" s="64"/>
      <c r="V39" s="64"/>
      <c r="W39" s="64"/>
      <c r="X39" s="64"/>
      <c r="Y39" s="64"/>
      <c r="Z39" s="66"/>
      <c r="AA39" s="66"/>
    </row>
    <row r="40" spans="1:27" s="48" customFormat="1" ht="15">
      <c r="A40" s="71" t="s">
        <v>50</v>
      </c>
      <c r="B40" s="71"/>
      <c r="C40" s="71"/>
      <c r="D40" s="71"/>
      <c r="E40" s="71"/>
      <c r="F40" s="13">
        <f aca="true" t="shared" si="3" ref="F40:AA40">SUM(F27:F37)</f>
        <v>0</v>
      </c>
      <c r="G40" s="13">
        <f t="shared" si="3"/>
        <v>0</v>
      </c>
      <c r="H40" s="13">
        <f t="shared" si="3"/>
        <v>60</v>
      </c>
      <c r="I40" s="13">
        <f t="shared" si="3"/>
        <v>0</v>
      </c>
      <c r="J40" s="13">
        <f t="shared" si="3"/>
        <v>5</v>
      </c>
      <c r="K40" s="14">
        <f t="shared" si="3"/>
        <v>0</v>
      </c>
      <c r="L40" s="14">
        <f t="shared" si="3"/>
        <v>0</v>
      </c>
      <c r="M40" s="14">
        <f t="shared" si="3"/>
        <v>60</v>
      </c>
      <c r="N40" s="14">
        <f t="shared" si="3"/>
        <v>0</v>
      </c>
      <c r="O40" s="14">
        <f t="shared" si="3"/>
        <v>5</v>
      </c>
      <c r="P40" s="15">
        <f t="shared" si="3"/>
        <v>0</v>
      </c>
      <c r="Q40" s="15">
        <f t="shared" si="3"/>
        <v>0</v>
      </c>
      <c r="R40" s="15">
        <f t="shared" si="3"/>
        <v>60</v>
      </c>
      <c r="S40" s="15">
        <f t="shared" si="3"/>
        <v>0</v>
      </c>
      <c r="T40" s="15">
        <f t="shared" si="3"/>
        <v>9</v>
      </c>
      <c r="U40" s="16">
        <f t="shared" si="3"/>
        <v>0</v>
      </c>
      <c r="V40" s="16">
        <f t="shared" si="3"/>
        <v>0</v>
      </c>
      <c r="W40" s="16">
        <f t="shared" si="3"/>
        <v>0</v>
      </c>
      <c r="X40" s="16">
        <f t="shared" si="3"/>
        <v>0</v>
      </c>
      <c r="Y40" s="16">
        <f t="shared" si="3"/>
        <v>0</v>
      </c>
      <c r="Z40" s="47">
        <f t="shared" si="3"/>
        <v>180</v>
      </c>
      <c r="AA40" s="47">
        <f t="shared" si="3"/>
        <v>19</v>
      </c>
    </row>
    <row r="41" spans="1:27" ht="19.5" customHeight="1">
      <c r="A41" s="72" t="s">
        <v>70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</row>
    <row r="42" spans="1:27" ht="32.25" customHeight="1">
      <c r="A42" s="46">
        <v>18</v>
      </c>
      <c r="B42" s="45" t="s">
        <v>71</v>
      </c>
      <c r="C42" s="11">
        <v>3</v>
      </c>
      <c r="D42" s="11"/>
      <c r="E42" s="11">
        <v>3</v>
      </c>
      <c r="F42" s="26"/>
      <c r="G42" s="26"/>
      <c r="H42" s="26"/>
      <c r="I42" s="26"/>
      <c r="J42" s="26"/>
      <c r="K42" s="27"/>
      <c r="L42" s="27"/>
      <c r="M42" s="27"/>
      <c r="N42" s="27"/>
      <c r="O42" s="27"/>
      <c r="P42" s="28">
        <v>30</v>
      </c>
      <c r="Q42" s="28"/>
      <c r="R42" s="28"/>
      <c r="S42" s="28"/>
      <c r="T42" s="28">
        <v>5</v>
      </c>
      <c r="U42" s="29"/>
      <c r="V42" s="29"/>
      <c r="W42" s="29"/>
      <c r="X42" s="29"/>
      <c r="Y42" s="29"/>
      <c r="Z42" s="11">
        <f>SUM(F42:Y42)-AA42</f>
        <v>30</v>
      </c>
      <c r="AA42" s="11">
        <f>J42+O42+T42+Y42</f>
        <v>5</v>
      </c>
    </row>
    <row r="43" spans="1:27" ht="33" customHeight="1">
      <c r="A43" s="46">
        <v>19</v>
      </c>
      <c r="B43" s="44" t="s">
        <v>72</v>
      </c>
      <c r="C43" s="11"/>
      <c r="D43" s="11">
        <v>2</v>
      </c>
      <c r="E43" s="11">
        <v>1</v>
      </c>
      <c r="F43" s="26"/>
      <c r="G43" s="26"/>
      <c r="H43" s="26">
        <v>30</v>
      </c>
      <c r="I43" s="26"/>
      <c r="J43" s="26">
        <v>2</v>
      </c>
      <c r="K43" s="27"/>
      <c r="L43" s="27"/>
      <c r="M43" s="27">
        <v>30</v>
      </c>
      <c r="N43" s="27"/>
      <c r="O43" s="27">
        <v>2</v>
      </c>
      <c r="P43" s="28"/>
      <c r="Q43" s="28"/>
      <c r="R43" s="28"/>
      <c r="S43" s="28"/>
      <c r="T43" s="28"/>
      <c r="U43" s="29"/>
      <c r="V43" s="29"/>
      <c r="W43" s="29"/>
      <c r="X43" s="29"/>
      <c r="Y43" s="29"/>
      <c r="Z43" s="11">
        <f>SUM(F43:Y43)-AA43</f>
        <v>60</v>
      </c>
      <c r="AA43" s="11">
        <f>J43+O43+T43+Y43</f>
        <v>4</v>
      </c>
    </row>
    <row r="44" spans="1:27" ht="30.75" customHeight="1">
      <c r="A44" s="49">
        <v>20</v>
      </c>
      <c r="B44" s="44" t="s">
        <v>73</v>
      </c>
      <c r="C44" s="39">
        <v>3</v>
      </c>
      <c r="D44" s="39">
        <v>2</v>
      </c>
      <c r="E44" s="39"/>
      <c r="F44" s="26"/>
      <c r="G44" s="26"/>
      <c r="H44" s="26"/>
      <c r="I44" s="26"/>
      <c r="J44" s="26"/>
      <c r="K44" s="27"/>
      <c r="L44" s="27"/>
      <c r="M44" s="27">
        <v>30</v>
      </c>
      <c r="N44" s="27"/>
      <c r="O44" s="27">
        <v>2</v>
      </c>
      <c r="P44" s="28">
        <v>30</v>
      </c>
      <c r="Q44" s="28"/>
      <c r="R44" s="28"/>
      <c r="S44" s="28"/>
      <c r="T44" s="28">
        <v>5</v>
      </c>
      <c r="U44" s="29"/>
      <c r="V44" s="29"/>
      <c r="W44" s="29"/>
      <c r="X44" s="29"/>
      <c r="Y44" s="29"/>
      <c r="Z44" s="39">
        <f>SUM(F44:Y44)-AA44</f>
        <v>60</v>
      </c>
      <c r="AA44" s="11">
        <f>J44+O44+T44+Y44</f>
        <v>7</v>
      </c>
    </row>
    <row r="45" spans="1:27" ht="42.75" customHeight="1">
      <c r="A45" s="61">
        <v>21</v>
      </c>
      <c r="B45" s="50" t="s">
        <v>74</v>
      </c>
      <c r="C45" s="66"/>
      <c r="D45" s="66">
        <v>1</v>
      </c>
      <c r="E45" s="66"/>
      <c r="F45" s="69"/>
      <c r="G45" s="69"/>
      <c r="H45" s="69">
        <v>30</v>
      </c>
      <c r="I45" s="69"/>
      <c r="J45" s="69">
        <v>3</v>
      </c>
      <c r="K45" s="70"/>
      <c r="L45" s="70"/>
      <c r="M45" s="70"/>
      <c r="N45" s="70"/>
      <c r="O45" s="70"/>
      <c r="P45" s="68"/>
      <c r="Q45" s="68"/>
      <c r="R45" s="68"/>
      <c r="S45" s="68"/>
      <c r="T45" s="68"/>
      <c r="U45" s="64"/>
      <c r="V45" s="64"/>
      <c r="W45" s="64"/>
      <c r="X45" s="64"/>
      <c r="Y45" s="65"/>
      <c r="Z45" s="66">
        <f>SUM(F45:Y45)-AA45</f>
        <v>30</v>
      </c>
      <c r="AA45" s="67">
        <f>J45+O45+T45+Y45</f>
        <v>3</v>
      </c>
    </row>
    <row r="46" spans="1:27" ht="46.5" customHeight="1">
      <c r="A46" s="61"/>
      <c r="B46" s="50" t="s">
        <v>75</v>
      </c>
      <c r="C46" s="66"/>
      <c r="D46" s="66"/>
      <c r="E46" s="66"/>
      <c r="F46" s="69"/>
      <c r="G46" s="69"/>
      <c r="H46" s="69"/>
      <c r="I46" s="69"/>
      <c r="J46" s="69"/>
      <c r="K46" s="70"/>
      <c r="L46" s="70"/>
      <c r="M46" s="70"/>
      <c r="N46" s="70"/>
      <c r="O46" s="70"/>
      <c r="P46" s="68"/>
      <c r="Q46" s="68"/>
      <c r="R46" s="68"/>
      <c r="S46" s="68"/>
      <c r="T46" s="68"/>
      <c r="U46" s="64"/>
      <c r="V46" s="64"/>
      <c r="W46" s="64"/>
      <c r="X46" s="64"/>
      <c r="Y46" s="65"/>
      <c r="Z46" s="66"/>
      <c r="AA46" s="67"/>
    </row>
    <row r="47" spans="1:27" ht="44.25" customHeight="1">
      <c r="A47" s="61"/>
      <c r="B47" s="51" t="s">
        <v>76</v>
      </c>
      <c r="C47" s="66"/>
      <c r="D47" s="66"/>
      <c r="E47" s="66"/>
      <c r="F47" s="69"/>
      <c r="G47" s="69"/>
      <c r="H47" s="69"/>
      <c r="I47" s="69"/>
      <c r="J47" s="69"/>
      <c r="K47" s="70"/>
      <c r="L47" s="70"/>
      <c r="M47" s="70"/>
      <c r="N47" s="70"/>
      <c r="O47" s="70"/>
      <c r="P47" s="68"/>
      <c r="Q47" s="68"/>
      <c r="R47" s="68"/>
      <c r="S47" s="68"/>
      <c r="T47" s="68"/>
      <c r="U47" s="64"/>
      <c r="V47" s="64"/>
      <c r="W47" s="64"/>
      <c r="X47" s="64"/>
      <c r="Y47" s="65"/>
      <c r="Z47" s="66"/>
      <c r="AA47" s="67"/>
    </row>
    <row r="48" spans="1:27" ht="20.25" customHeight="1">
      <c r="A48" s="60" t="s">
        <v>50</v>
      </c>
      <c r="B48" s="60"/>
      <c r="C48" s="60"/>
      <c r="D48" s="60"/>
      <c r="E48" s="60"/>
      <c r="F48" s="13">
        <f aca="true" t="shared" si="4" ref="F48:Z48">SUM(F42:F45)</f>
        <v>0</v>
      </c>
      <c r="G48" s="13">
        <f t="shared" si="4"/>
        <v>0</v>
      </c>
      <c r="H48" s="13">
        <f t="shared" si="4"/>
        <v>60</v>
      </c>
      <c r="I48" s="13">
        <f t="shared" si="4"/>
        <v>0</v>
      </c>
      <c r="J48" s="13">
        <f t="shared" si="4"/>
        <v>5</v>
      </c>
      <c r="K48" s="14">
        <f t="shared" si="4"/>
        <v>0</v>
      </c>
      <c r="L48" s="14">
        <f t="shared" si="4"/>
        <v>0</v>
      </c>
      <c r="M48" s="14">
        <f t="shared" si="4"/>
        <v>60</v>
      </c>
      <c r="N48" s="14">
        <f t="shared" si="4"/>
        <v>0</v>
      </c>
      <c r="O48" s="14">
        <f t="shared" si="4"/>
        <v>4</v>
      </c>
      <c r="P48" s="15">
        <f t="shared" si="4"/>
        <v>60</v>
      </c>
      <c r="Q48" s="15">
        <f t="shared" si="4"/>
        <v>0</v>
      </c>
      <c r="R48" s="15">
        <f t="shared" si="4"/>
        <v>0</v>
      </c>
      <c r="S48" s="15">
        <f t="shared" si="4"/>
        <v>0</v>
      </c>
      <c r="T48" s="15">
        <f t="shared" si="4"/>
        <v>10</v>
      </c>
      <c r="U48" s="16">
        <f t="shared" si="4"/>
        <v>0</v>
      </c>
      <c r="V48" s="16">
        <f t="shared" si="4"/>
        <v>0</v>
      </c>
      <c r="W48" s="16">
        <f t="shared" si="4"/>
        <v>0</v>
      </c>
      <c r="X48" s="16">
        <f t="shared" si="4"/>
        <v>0</v>
      </c>
      <c r="Y48" s="16">
        <f t="shared" si="4"/>
        <v>0</v>
      </c>
      <c r="Z48" s="52">
        <f t="shared" si="4"/>
        <v>180</v>
      </c>
      <c r="AA48" s="47">
        <f>J48+O48+T48+Y48</f>
        <v>19</v>
      </c>
    </row>
    <row r="49" spans="1:27" ht="12.75" customHeight="1" hidden="1">
      <c r="A49" s="46" t="s">
        <v>29</v>
      </c>
      <c r="B49" s="53"/>
      <c r="C49" s="11"/>
      <c r="D49" s="11"/>
      <c r="E49" s="11"/>
      <c r="F49" s="26"/>
      <c r="G49" s="26"/>
      <c r="H49" s="26"/>
      <c r="I49" s="26"/>
      <c r="J49" s="26"/>
      <c r="K49" s="27"/>
      <c r="L49" s="27"/>
      <c r="M49" s="27"/>
      <c r="N49" s="27"/>
      <c r="O49" s="27"/>
      <c r="P49" s="28"/>
      <c r="Q49" s="28"/>
      <c r="R49" s="28"/>
      <c r="S49" s="28"/>
      <c r="T49" s="28"/>
      <c r="U49" s="29"/>
      <c r="V49" s="29"/>
      <c r="W49" s="29"/>
      <c r="X49" s="29"/>
      <c r="Y49" s="29"/>
      <c r="Z49" s="11" t="e">
        <f>F49+G49+H49+I49+K49+L49+N49+M49+P49+Q49+R49+S49+U49+V49+W49+X49+#REF!+#REF!+#REF!+#REF!+#REF!+#REF!+#REF!+#REF!</f>
        <v>#REF!</v>
      </c>
      <c r="AA49" s="11" t="e">
        <f>J49+O49+T49+Y49+#REF!+#REF!</f>
        <v>#REF!</v>
      </c>
    </row>
    <row r="50" spans="1:27" ht="12.75" customHeight="1" hidden="1">
      <c r="A50" s="46"/>
      <c r="B50" s="53"/>
      <c r="C50" s="11"/>
      <c r="D50" s="11"/>
      <c r="E50" s="11"/>
      <c r="F50" s="26"/>
      <c r="G50" s="26"/>
      <c r="H50" s="26"/>
      <c r="I50" s="26"/>
      <c r="J50" s="26"/>
      <c r="K50" s="27"/>
      <c r="L50" s="27"/>
      <c r="M50" s="27"/>
      <c r="N50" s="27"/>
      <c r="O50" s="27"/>
      <c r="P50" s="28"/>
      <c r="Q50" s="28"/>
      <c r="R50" s="28"/>
      <c r="S50" s="28"/>
      <c r="T50" s="28"/>
      <c r="U50" s="29"/>
      <c r="V50" s="29"/>
      <c r="W50" s="29"/>
      <c r="X50" s="29"/>
      <c r="Y50" s="29"/>
      <c r="Z50" s="11" t="e">
        <f>F50+G50+H50+I50+K50+L50+N50+M50+P50+Q50+R50+S50+U50+V50+W50+X50+#REF!+#REF!+#REF!+#REF!+#REF!+#REF!+#REF!+#REF!</f>
        <v>#REF!</v>
      </c>
      <c r="AA50" s="11" t="e">
        <f>J50+O50+T50+Y50+#REF!+#REF!</f>
        <v>#REF!</v>
      </c>
    </row>
    <row r="51" spans="1:27" ht="12.75" customHeight="1" hidden="1">
      <c r="A51" s="46"/>
      <c r="B51" s="53"/>
      <c r="C51" s="11"/>
      <c r="D51" s="11"/>
      <c r="E51" s="11"/>
      <c r="F51" s="26"/>
      <c r="G51" s="26"/>
      <c r="H51" s="26"/>
      <c r="I51" s="26"/>
      <c r="J51" s="26"/>
      <c r="K51" s="27"/>
      <c r="L51" s="27"/>
      <c r="M51" s="27"/>
      <c r="N51" s="27"/>
      <c r="O51" s="27"/>
      <c r="P51" s="28"/>
      <c r="Q51" s="28"/>
      <c r="R51" s="28"/>
      <c r="S51" s="28"/>
      <c r="T51" s="28"/>
      <c r="U51" s="29"/>
      <c r="V51" s="29"/>
      <c r="W51" s="29"/>
      <c r="X51" s="29"/>
      <c r="Y51" s="29"/>
      <c r="Z51" s="11" t="e">
        <f>F51+G51+H51+I51+K51+L51+N51+M51+P51+Q51+R51+S51+U51+V51+W51+X51+#REF!+#REF!+#REF!+#REF!+#REF!+#REF!+#REF!+#REF!</f>
        <v>#REF!</v>
      </c>
      <c r="AA51" s="11" t="e">
        <f>J51+O51+T51+Y51+#REF!+#REF!</f>
        <v>#REF!</v>
      </c>
    </row>
    <row r="52" spans="1:27" ht="15" hidden="1">
      <c r="A52" s="61" t="s">
        <v>50</v>
      </c>
      <c r="B52" s="61"/>
      <c r="C52" s="11"/>
      <c r="D52" s="11"/>
      <c r="E52" s="11"/>
      <c r="F52" s="26">
        <f aca="true" t="shared" si="5" ref="F52:AA52">SUM(F45:F51)</f>
        <v>0</v>
      </c>
      <c r="G52" s="26">
        <f t="shared" si="5"/>
        <v>0</v>
      </c>
      <c r="H52" s="26">
        <f t="shared" si="5"/>
        <v>90</v>
      </c>
      <c r="I52" s="26">
        <f t="shared" si="5"/>
        <v>0</v>
      </c>
      <c r="J52" s="26">
        <f t="shared" si="5"/>
        <v>8</v>
      </c>
      <c r="K52" s="27">
        <f t="shared" si="5"/>
        <v>0</v>
      </c>
      <c r="L52" s="27">
        <f t="shared" si="5"/>
        <v>0</v>
      </c>
      <c r="M52" s="27">
        <f t="shared" si="5"/>
        <v>60</v>
      </c>
      <c r="N52" s="27">
        <f t="shared" si="5"/>
        <v>0</v>
      </c>
      <c r="O52" s="27">
        <f t="shared" si="5"/>
        <v>4</v>
      </c>
      <c r="P52" s="28">
        <f t="shared" si="5"/>
        <v>60</v>
      </c>
      <c r="Q52" s="28">
        <f t="shared" si="5"/>
        <v>0</v>
      </c>
      <c r="R52" s="28">
        <f t="shared" si="5"/>
        <v>0</v>
      </c>
      <c r="S52" s="28">
        <f t="shared" si="5"/>
        <v>0</v>
      </c>
      <c r="T52" s="28">
        <f t="shared" si="5"/>
        <v>10</v>
      </c>
      <c r="U52" s="29">
        <f t="shared" si="5"/>
        <v>0</v>
      </c>
      <c r="V52" s="29">
        <f t="shared" si="5"/>
        <v>0</v>
      </c>
      <c r="W52" s="29">
        <f t="shared" si="5"/>
        <v>0</v>
      </c>
      <c r="X52" s="29">
        <f t="shared" si="5"/>
        <v>0</v>
      </c>
      <c r="Y52" s="29">
        <f t="shared" si="5"/>
        <v>0</v>
      </c>
      <c r="Z52" s="11" t="e">
        <f t="shared" si="5"/>
        <v>#REF!</v>
      </c>
      <c r="AA52" s="11" t="e">
        <f t="shared" si="5"/>
        <v>#REF!</v>
      </c>
    </row>
    <row r="53" spans="1:27" ht="21.75" customHeight="1">
      <c r="A53" s="62" t="s">
        <v>77</v>
      </c>
      <c r="B53" s="62"/>
      <c r="C53" s="62"/>
      <c r="D53" s="62"/>
      <c r="E53" s="62"/>
      <c r="F53" s="54">
        <f aca="true" t="shared" si="6" ref="F53:AA53">F25+F40</f>
        <v>105</v>
      </c>
      <c r="G53" s="54">
        <f t="shared" si="6"/>
        <v>0</v>
      </c>
      <c r="H53" s="54">
        <f t="shared" si="6"/>
        <v>135</v>
      </c>
      <c r="I53" s="54">
        <f t="shared" si="6"/>
        <v>0</v>
      </c>
      <c r="J53" s="54">
        <f t="shared" si="6"/>
        <v>29</v>
      </c>
      <c r="K53" s="54">
        <f t="shared" si="6"/>
        <v>90</v>
      </c>
      <c r="L53" s="54">
        <f t="shared" si="6"/>
        <v>30</v>
      </c>
      <c r="M53" s="54">
        <f t="shared" si="6"/>
        <v>120</v>
      </c>
      <c r="N53" s="54">
        <f t="shared" si="6"/>
        <v>30</v>
      </c>
      <c r="O53" s="54">
        <f t="shared" si="6"/>
        <v>31</v>
      </c>
      <c r="P53" s="54">
        <f t="shared" si="6"/>
        <v>0</v>
      </c>
      <c r="Q53" s="54">
        <f t="shared" si="6"/>
        <v>0</v>
      </c>
      <c r="R53" s="54">
        <f t="shared" si="6"/>
        <v>150</v>
      </c>
      <c r="S53" s="54">
        <f t="shared" si="6"/>
        <v>30</v>
      </c>
      <c r="T53" s="54">
        <f t="shared" si="6"/>
        <v>29</v>
      </c>
      <c r="U53" s="54">
        <f t="shared" si="6"/>
        <v>0</v>
      </c>
      <c r="V53" s="54">
        <f t="shared" si="6"/>
        <v>0</v>
      </c>
      <c r="W53" s="54">
        <f t="shared" si="6"/>
        <v>90</v>
      </c>
      <c r="X53" s="54">
        <f t="shared" si="6"/>
        <v>30</v>
      </c>
      <c r="Y53" s="54">
        <f t="shared" si="6"/>
        <v>30</v>
      </c>
      <c r="Z53" s="54">
        <f t="shared" si="6"/>
        <v>840</v>
      </c>
      <c r="AA53" s="54">
        <f t="shared" si="6"/>
        <v>120</v>
      </c>
    </row>
    <row r="54" spans="1:27" ht="24.75" customHeight="1">
      <c r="A54" s="63" t="s">
        <v>78</v>
      </c>
      <c r="B54" s="63"/>
      <c r="C54" s="63"/>
      <c r="D54" s="63"/>
      <c r="E54" s="63"/>
      <c r="F54" s="55">
        <f aca="true" t="shared" si="7" ref="F54:AA54">F25+F48</f>
        <v>105</v>
      </c>
      <c r="G54" s="55">
        <f t="shared" si="7"/>
        <v>0</v>
      </c>
      <c r="H54" s="55">
        <f t="shared" si="7"/>
        <v>135</v>
      </c>
      <c r="I54" s="55">
        <f t="shared" si="7"/>
        <v>0</v>
      </c>
      <c r="J54" s="55">
        <f t="shared" si="7"/>
        <v>29</v>
      </c>
      <c r="K54" s="55">
        <f t="shared" si="7"/>
        <v>90</v>
      </c>
      <c r="L54" s="55">
        <f t="shared" si="7"/>
        <v>30</v>
      </c>
      <c r="M54" s="55">
        <f t="shared" si="7"/>
        <v>120</v>
      </c>
      <c r="N54" s="55">
        <f t="shared" si="7"/>
        <v>30</v>
      </c>
      <c r="O54" s="55">
        <f t="shared" si="7"/>
        <v>30</v>
      </c>
      <c r="P54" s="55">
        <f t="shared" si="7"/>
        <v>60</v>
      </c>
      <c r="Q54" s="55">
        <f t="shared" si="7"/>
        <v>0</v>
      </c>
      <c r="R54" s="55">
        <f t="shared" si="7"/>
        <v>90</v>
      </c>
      <c r="S54" s="55">
        <f t="shared" si="7"/>
        <v>30</v>
      </c>
      <c r="T54" s="55">
        <f t="shared" si="7"/>
        <v>30</v>
      </c>
      <c r="U54" s="55">
        <f t="shared" si="7"/>
        <v>0</v>
      </c>
      <c r="V54" s="55">
        <f t="shared" si="7"/>
        <v>0</v>
      </c>
      <c r="W54" s="55">
        <f t="shared" si="7"/>
        <v>90</v>
      </c>
      <c r="X54" s="55">
        <f t="shared" si="7"/>
        <v>30</v>
      </c>
      <c r="Y54" s="55">
        <f t="shared" si="7"/>
        <v>30</v>
      </c>
      <c r="Z54" s="55">
        <f t="shared" si="7"/>
        <v>840</v>
      </c>
      <c r="AA54" s="55">
        <f t="shared" si="7"/>
        <v>120</v>
      </c>
    </row>
    <row r="55" ht="8.25" customHeight="1"/>
    <row r="56" spans="2:38" ht="33" customHeight="1">
      <c r="B56" s="59" t="s">
        <v>79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2:38" ht="7.5" customHeight="1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</row>
    <row r="58" spans="2:38" ht="15" customHeight="1">
      <c r="B58" s="59" t="s">
        <v>80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</row>
    <row r="59" spans="2:38" ht="14.25" customHeight="1">
      <c r="B59" s="59" t="s">
        <v>81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2:37" ht="15" customHeight="1">
      <c r="B60" s="59" t="s">
        <v>82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</row>
  </sheetData>
  <sheetProtection selectLockedCells="1" selectUnlockedCells="1"/>
  <mergeCells count="212">
    <mergeCell ref="A1:AA1"/>
    <mergeCell ref="B2:I2"/>
    <mergeCell ref="B3:J3"/>
    <mergeCell ref="A5:A7"/>
    <mergeCell ref="B5:B7"/>
    <mergeCell ref="C5:E6"/>
    <mergeCell ref="F5:O5"/>
    <mergeCell ref="P5:Y5"/>
    <mergeCell ref="Z5:Z7"/>
    <mergeCell ref="AA5:AA7"/>
    <mergeCell ref="F6:J6"/>
    <mergeCell ref="K6:O6"/>
    <mergeCell ref="P6:T6"/>
    <mergeCell ref="U6:Y6"/>
    <mergeCell ref="A9:A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14:A15"/>
    <mergeCell ref="B14:B15"/>
    <mergeCell ref="A16:A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S16:S18"/>
    <mergeCell ref="T16:T18"/>
    <mergeCell ref="U16:U18"/>
    <mergeCell ref="V16:V18"/>
    <mergeCell ref="W16:W18"/>
    <mergeCell ref="X16:X18"/>
    <mergeCell ref="Y16:Y18"/>
    <mergeCell ref="Z16:Z18"/>
    <mergeCell ref="AA16:AA18"/>
    <mergeCell ref="A25:E25"/>
    <mergeCell ref="A26:AA26"/>
    <mergeCell ref="A27:A29"/>
    <mergeCell ref="C27:C29"/>
    <mergeCell ref="D27:D29"/>
    <mergeCell ref="E27:E29"/>
    <mergeCell ref="F27:F29"/>
    <mergeCell ref="G27:G29"/>
    <mergeCell ref="H27:H29"/>
    <mergeCell ref="I27:I29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30:A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34:A36"/>
    <mergeCell ref="C34:C36"/>
    <mergeCell ref="D34:D36"/>
    <mergeCell ref="E34:E36"/>
    <mergeCell ref="F34:F36"/>
    <mergeCell ref="G34:G36"/>
    <mergeCell ref="H34:H36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Y34:Y36"/>
    <mergeCell ref="Z34:Z36"/>
    <mergeCell ref="AA34:AA36"/>
    <mergeCell ref="A37:A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V37:V39"/>
    <mergeCell ref="W37:W39"/>
    <mergeCell ref="X37:X39"/>
    <mergeCell ref="Y37:Y39"/>
    <mergeCell ref="Z37:Z39"/>
    <mergeCell ref="AA37:AA39"/>
    <mergeCell ref="A40:E40"/>
    <mergeCell ref="A41:AA41"/>
    <mergeCell ref="A45:A47"/>
    <mergeCell ref="C45:C47"/>
    <mergeCell ref="D45:D47"/>
    <mergeCell ref="E45:E47"/>
    <mergeCell ref="F45:F47"/>
    <mergeCell ref="G45:G47"/>
    <mergeCell ref="H45:H47"/>
    <mergeCell ref="I45:I47"/>
    <mergeCell ref="J45:J47"/>
    <mergeCell ref="K45:K47"/>
    <mergeCell ref="L45:L47"/>
    <mergeCell ref="M45:M47"/>
    <mergeCell ref="N45:N47"/>
    <mergeCell ref="O45:O47"/>
    <mergeCell ref="P45:P47"/>
    <mergeCell ref="Q45:Q47"/>
    <mergeCell ref="R45:R47"/>
    <mergeCell ref="S45:S47"/>
    <mergeCell ref="T45:T47"/>
    <mergeCell ref="U45:U47"/>
    <mergeCell ref="V45:V47"/>
    <mergeCell ref="W45:W47"/>
    <mergeCell ref="X45:X47"/>
    <mergeCell ref="Y45:Y47"/>
    <mergeCell ref="Z45:Z47"/>
    <mergeCell ref="AA45:AA47"/>
    <mergeCell ref="Q3:Y3"/>
    <mergeCell ref="B58:AL58"/>
    <mergeCell ref="B59:AA59"/>
    <mergeCell ref="B60:AK60"/>
    <mergeCell ref="A48:E48"/>
    <mergeCell ref="A52:B52"/>
    <mergeCell ref="A53:E53"/>
    <mergeCell ref="A54:E54"/>
    <mergeCell ref="B56:V56"/>
    <mergeCell ref="B57:AL5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2"/>
  <rowBreaks count="2" manualBreakCount="2">
    <brk id="25" max="26" man="1"/>
    <brk id="60" max="26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S.Stegemann</dc:creator>
  <cp:keywords/>
  <dc:description/>
  <cp:lastModifiedBy>Użytkownik pakietu Microsoft Office</cp:lastModifiedBy>
  <cp:lastPrinted>2018-09-29T11:58:50Z</cp:lastPrinted>
  <dcterms:created xsi:type="dcterms:W3CDTF">2018-09-03T11:24:59Z</dcterms:created>
  <dcterms:modified xsi:type="dcterms:W3CDTF">2018-10-05T08:05:11Z</dcterms:modified>
  <cp:category/>
  <cp:version/>
  <cp:contentType/>
  <cp:contentStatus/>
</cp:coreProperties>
</file>