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fff_\Documents\dziekanat\kształcenie\iberystyka i fil. romanska\"/>
    </mc:Choice>
  </mc:AlternateContent>
  <xr:revisionPtr revIDLastSave="0" documentId="8_{FF360FCA-66DF-42BC-9DC7-E65A60DAC0F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gram studiów - siatki" sheetId="1" r:id="rId1"/>
  </sheets>
  <definedNames>
    <definedName name="_xlnm.Print_Area" localSheetId="0">'Program studiów - siatki'!$A$1:$AB$102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92" i="1" l="1"/>
  <c r="R92" i="1"/>
  <c r="N92" i="1"/>
  <c r="J92" i="1"/>
  <c r="I92" i="1"/>
  <c r="H92" i="1"/>
  <c r="Y91" i="1"/>
  <c r="X91" i="1"/>
  <c r="V91" i="1"/>
  <c r="T91" i="1"/>
  <c r="Q91" i="1"/>
  <c r="P91" i="1"/>
  <c r="O91" i="1"/>
  <c r="N91" i="1"/>
  <c r="M91" i="1"/>
  <c r="L91" i="1"/>
  <c r="K91" i="1"/>
  <c r="J91" i="1"/>
  <c r="I91" i="1"/>
  <c r="H91" i="1"/>
  <c r="Z88" i="1"/>
  <c r="Y88" i="1"/>
  <c r="Y92" i="1" s="1"/>
  <c r="X88" i="1"/>
  <c r="X92" i="1" s="1"/>
  <c r="W88" i="1"/>
  <c r="V88" i="1"/>
  <c r="V92" i="1" s="1"/>
  <c r="U88" i="1"/>
  <c r="T88" i="1"/>
  <c r="T92" i="1" s="1"/>
  <c r="S88" i="1"/>
  <c r="S92" i="1" s="1"/>
  <c r="R88" i="1"/>
  <c r="Q88" i="1"/>
  <c r="Q92" i="1" s="1"/>
  <c r="P88" i="1"/>
  <c r="P92" i="1" s="1"/>
  <c r="O88" i="1"/>
  <c r="O92" i="1" s="1"/>
  <c r="N88" i="1"/>
  <c r="M88" i="1"/>
  <c r="M92" i="1" s="1"/>
  <c r="L88" i="1"/>
  <c r="L92" i="1" s="1"/>
  <c r="K88" i="1"/>
  <c r="J88" i="1"/>
  <c r="I88" i="1"/>
  <c r="H88" i="1"/>
  <c r="G88" i="1"/>
  <c r="AB87" i="1"/>
  <c r="AA87" i="1"/>
  <c r="AB86" i="1"/>
  <c r="AA86" i="1"/>
  <c r="AB85" i="1"/>
  <c r="AA85" i="1"/>
  <c r="AB84" i="1"/>
  <c r="AA84" i="1"/>
  <c r="AB83" i="1"/>
  <c r="AA83" i="1"/>
  <c r="AB82" i="1"/>
  <c r="AA82" i="1"/>
  <c r="Z80" i="1"/>
  <c r="Y80" i="1"/>
  <c r="X80" i="1"/>
  <c r="W80" i="1"/>
  <c r="W91" i="1" s="1"/>
  <c r="V80" i="1"/>
  <c r="U80" i="1"/>
  <c r="T80" i="1"/>
  <c r="S80" i="1"/>
  <c r="S91" i="1" s="1"/>
  <c r="R80" i="1"/>
  <c r="Q80" i="1"/>
  <c r="P80" i="1"/>
  <c r="O80" i="1"/>
  <c r="N80" i="1"/>
  <c r="M80" i="1"/>
  <c r="L80" i="1"/>
  <c r="K80" i="1"/>
  <c r="J80" i="1"/>
  <c r="I80" i="1"/>
  <c r="H80" i="1"/>
  <c r="G80" i="1"/>
  <c r="AB79" i="1"/>
  <c r="AA79" i="1"/>
  <c r="AB78" i="1"/>
  <c r="AA78" i="1"/>
  <c r="AB77" i="1"/>
  <c r="AA77" i="1"/>
  <c r="AB76" i="1"/>
  <c r="AA76" i="1"/>
  <c r="AB75" i="1"/>
  <c r="AA75" i="1"/>
  <c r="AB73" i="1"/>
  <c r="AA73" i="1"/>
  <c r="AB72" i="1"/>
  <c r="AA72" i="1"/>
  <c r="AB71" i="1"/>
  <c r="AA71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H90" i="1"/>
  <c r="L90" i="1"/>
  <c r="P90" i="1"/>
  <c r="T90" i="1"/>
  <c r="H58" i="1"/>
  <c r="I58" i="1"/>
  <c r="J58" i="1"/>
  <c r="K58" i="1"/>
  <c r="K92" i="1" s="1"/>
  <c r="L58" i="1"/>
  <c r="M58" i="1"/>
  <c r="N58" i="1"/>
  <c r="O58" i="1"/>
  <c r="P58" i="1"/>
  <c r="Q58" i="1"/>
  <c r="R58" i="1"/>
  <c r="R91" i="1" s="1"/>
  <c r="S58" i="1"/>
  <c r="T58" i="1"/>
  <c r="U58" i="1"/>
  <c r="V58" i="1"/>
  <c r="W58" i="1"/>
  <c r="X58" i="1"/>
  <c r="Y58" i="1"/>
  <c r="Z58" i="1"/>
  <c r="Z91" i="1" s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X90" i="1" s="1"/>
  <c r="Y53" i="1"/>
  <c r="Z5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H18" i="1"/>
  <c r="I18" i="1"/>
  <c r="I89" i="1" s="1"/>
  <c r="J18" i="1"/>
  <c r="J89" i="1" s="1"/>
  <c r="K18" i="1"/>
  <c r="K89" i="1" s="1"/>
  <c r="L18" i="1"/>
  <c r="M18" i="1"/>
  <c r="M89" i="1" s="1"/>
  <c r="N18" i="1"/>
  <c r="N89" i="1" s="1"/>
  <c r="O18" i="1"/>
  <c r="O89" i="1" s="1"/>
  <c r="P18" i="1"/>
  <c r="Q18" i="1"/>
  <c r="Q89" i="1" s="1"/>
  <c r="R18" i="1"/>
  <c r="S18" i="1"/>
  <c r="T18" i="1"/>
  <c r="U18" i="1"/>
  <c r="V18" i="1"/>
  <c r="V89" i="1" s="1"/>
  <c r="W18" i="1"/>
  <c r="X18" i="1"/>
  <c r="Y18" i="1"/>
  <c r="Y89" i="1" s="1"/>
  <c r="Z18" i="1"/>
  <c r="AA13" i="1"/>
  <c r="AB13" i="1"/>
  <c r="AA14" i="1"/>
  <c r="AB14" i="1"/>
  <c r="AA15" i="1"/>
  <c r="AB15" i="1"/>
  <c r="AA16" i="1"/>
  <c r="AB16" i="1"/>
  <c r="AA17" i="1"/>
  <c r="AB17" i="1"/>
  <c r="AA20" i="1"/>
  <c r="AB20" i="1"/>
  <c r="AA21" i="1"/>
  <c r="AB21" i="1"/>
  <c r="AA22" i="1"/>
  <c r="AB22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6" i="1"/>
  <c r="AB36" i="1"/>
  <c r="AA37" i="1"/>
  <c r="AB37" i="1"/>
  <c r="AA38" i="1"/>
  <c r="AB38" i="1"/>
  <c r="AA40" i="1"/>
  <c r="AB40" i="1"/>
  <c r="AA41" i="1"/>
  <c r="AB41" i="1"/>
  <c r="AA42" i="1"/>
  <c r="AB42" i="1"/>
  <c r="AA43" i="1"/>
  <c r="AB43" i="1"/>
  <c r="AA44" i="1"/>
  <c r="AB44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5" i="1"/>
  <c r="AB55" i="1"/>
  <c r="AA56" i="1"/>
  <c r="AB56" i="1"/>
  <c r="AA57" i="1"/>
  <c r="AB57" i="1"/>
  <c r="AA12" i="1"/>
  <c r="AB12" i="1"/>
  <c r="Z45" i="1"/>
  <c r="Y45" i="1"/>
  <c r="X45" i="1"/>
  <c r="X89" i="1" s="1"/>
  <c r="W45" i="1"/>
  <c r="V45" i="1"/>
  <c r="U45" i="1"/>
  <c r="T45" i="1"/>
  <c r="T89" i="1" s="1"/>
  <c r="S45" i="1"/>
  <c r="R45" i="1"/>
  <c r="Q45" i="1"/>
  <c r="P45" i="1"/>
  <c r="P89" i="1" s="1"/>
  <c r="O45" i="1"/>
  <c r="N45" i="1"/>
  <c r="M45" i="1"/>
  <c r="L45" i="1"/>
  <c r="L89" i="1" s="1"/>
  <c r="K45" i="1"/>
  <c r="J45" i="1"/>
  <c r="I45" i="1"/>
  <c r="H45" i="1"/>
  <c r="H89" i="1" s="1"/>
  <c r="G45" i="1"/>
  <c r="G18" i="1"/>
  <c r="G89" i="1" s="1"/>
  <c r="G23" i="1"/>
  <c r="G53" i="1"/>
  <c r="G58" i="1"/>
  <c r="G92" i="1" s="1"/>
  <c r="AB80" i="1" l="1"/>
  <c r="AA80" i="1"/>
  <c r="Z92" i="1"/>
  <c r="AB92" i="1" s="1"/>
  <c r="U91" i="1"/>
  <c r="AB91" i="1" s="1"/>
  <c r="U92" i="1"/>
  <c r="Z89" i="1"/>
  <c r="W89" i="1"/>
  <c r="R89" i="1"/>
  <c r="S89" i="1"/>
  <c r="AA88" i="1"/>
  <c r="AB88" i="1"/>
  <c r="U89" i="1"/>
  <c r="G91" i="1"/>
  <c r="AA91" i="1" s="1"/>
  <c r="AA92" i="1"/>
  <c r="AA89" i="1"/>
  <c r="W90" i="1"/>
  <c r="S90" i="1"/>
  <c r="O90" i="1"/>
  <c r="K90" i="1"/>
  <c r="G90" i="1"/>
  <c r="Z90" i="1"/>
  <c r="V90" i="1"/>
  <c r="R90" i="1"/>
  <c r="N90" i="1"/>
  <c r="J90" i="1"/>
  <c r="Y90" i="1"/>
  <c r="U90" i="1"/>
  <c r="Q90" i="1"/>
  <c r="M90" i="1"/>
  <c r="I90" i="1"/>
  <c r="AB23" i="1"/>
  <c r="AB58" i="1"/>
  <c r="AB45" i="1"/>
  <c r="AA23" i="1"/>
  <c r="AA53" i="1"/>
  <c r="AA45" i="1"/>
  <c r="AB53" i="1"/>
  <c r="AA18" i="1"/>
  <c r="AA58" i="1"/>
  <c r="AB18" i="1"/>
  <c r="AB89" i="1" l="1"/>
  <c r="AA90" i="1"/>
  <c r="AB90" i="1"/>
</calcChain>
</file>

<file path=xl/sharedStrings.xml><?xml version="1.0" encoding="utf-8"?>
<sst xmlns="http://schemas.openxmlformats.org/spreadsheetml/2006/main" count="188" uniqueCount="117">
  <si>
    <t>WYDZIAŁ: FILOLOGICZNY</t>
  </si>
  <si>
    <t>Rozkład godzin</t>
  </si>
  <si>
    <t>Lp.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</si>
  <si>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</si>
  <si>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</si>
  <si>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</si>
  <si>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</si>
  <si>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</si>
  <si>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</si>
  <si>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</si>
  <si>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</si>
  <si>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</si>
  <si>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</si>
  <si>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</si>
  <si>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</si>
  <si>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</si>
  <si>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</si>
  <si>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</si>
  <si>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</si>
  <si>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</si>
  <si>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</si>
  <si>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</si>
  <si>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</si>
  <si>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razem</t>
  </si>
  <si>
    <t>A. GRUPA TREŚCI OGÓLNYCH I KIERUNKOWYCH</t>
  </si>
  <si>
    <t>7.</t>
  </si>
  <si>
    <t>9.</t>
  </si>
  <si>
    <t>Seminarium magisterskie</t>
  </si>
  <si>
    <t>1, 2, 3, 4</t>
  </si>
  <si>
    <t>Praktyczna nauka języka francuskiego</t>
  </si>
  <si>
    <t>17.</t>
  </si>
  <si>
    <t>18.</t>
  </si>
  <si>
    <t>Praktyczna nauka języka hiszpańskiego</t>
  </si>
  <si>
    <t>19.</t>
  </si>
  <si>
    <t>20.</t>
  </si>
  <si>
    <t>21.</t>
  </si>
  <si>
    <t>22.</t>
  </si>
  <si>
    <t>23.</t>
  </si>
  <si>
    <t>25.</t>
  </si>
  <si>
    <t>Współczesna literatura i sztuka krajów hiszpańskojęzycznych</t>
  </si>
  <si>
    <t>B1.1 SPECJALNOŚĆ NAUCZYCIELSKA</t>
  </si>
  <si>
    <t>5.</t>
  </si>
  <si>
    <t>Gramatyka kontrastywna francusko-polska</t>
  </si>
  <si>
    <t>Współczesna literatura i sztuka krajów francuskojęzycznych</t>
  </si>
  <si>
    <t>6.</t>
  </si>
  <si>
    <t>8.</t>
  </si>
  <si>
    <t>B1.2 SPECJALNOŚĆ TRANSLATORYCZNA</t>
  </si>
  <si>
    <t>Przekład literacki</t>
  </si>
  <si>
    <t>Przekład nieliteracki</t>
  </si>
  <si>
    <t>Stylistyka języka polskiego*</t>
  </si>
  <si>
    <t>Komunikacja międzykulturowa*</t>
  </si>
  <si>
    <t>Kursywą zaznaczono przedmioty do wyboru</t>
  </si>
  <si>
    <t>* Przedmioty prowadzone wspólnie dla obu ścieżek</t>
  </si>
  <si>
    <t>Wykład wydziałowy**</t>
  </si>
  <si>
    <t>razem specjalność translatoryczna:</t>
  </si>
  <si>
    <t>razem specjalność nauczycielska:</t>
  </si>
  <si>
    <t>Gramatyka kontrastywna hiszpańsko-polska</t>
  </si>
  <si>
    <t>26.</t>
  </si>
  <si>
    <t>27.</t>
  </si>
  <si>
    <t>28.</t>
  </si>
  <si>
    <t>29.</t>
  </si>
  <si>
    <t>Metodologia badań językoznawczych*</t>
  </si>
  <si>
    <t>Metodologia badań literaturoznawczych*</t>
  </si>
  <si>
    <t>Antropologia języka*</t>
  </si>
  <si>
    <t>Antropologia literatury*</t>
  </si>
  <si>
    <t>** Wybór niezależny od wyboru ścieżki i specjalności</t>
  </si>
  <si>
    <t>Przedmiot</t>
  </si>
  <si>
    <t>30.</t>
  </si>
  <si>
    <t>31.</t>
  </si>
  <si>
    <t>32.</t>
  </si>
  <si>
    <t>Praktyka zawodowa 90 godzin</t>
  </si>
  <si>
    <t>Psycholingwistyka</t>
  </si>
  <si>
    <t>Praktyki psychologiczno-pedagogiczne na II i III etapie edukacyjnym 30 godz.</t>
  </si>
  <si>
    <t>Praktyki dydaktyczne na II i III etapie edukacyjnym (120 godz.)</t>
  </si>
  <si>
    <t>Przygotowanie do praktyki zawodowej - część pedagogiczna</t>
  </si>
  <si>
    <t>Grupa B. Przygotowanie psychologiczno-pedagogiczne</t>
  </si>
  <si>
    <t>Przygotowanie do praktyki zawodowej - część psychologiczna</t>
  </si>
  <si>
    <t>Omówienie praktyki zawodowej - część psychologiczna</t>
  </si>
  <si>
    <t>Omówienie praktyki zawodowej - część pedagogiczna</t>
  </si>
  <si>
    <t>Ocenianie, diagnostyka edukacyjna i ewaluacja oświatowa w pracy dydaktycznej nauczyciela</t>
  </si>
  <si>
    <t>Grupa  C. Podstawy dydaktyki i emisja głosu</t>
  </si>
  <si>
    <t>Technologia informacyjna w dydaktyce</t>
  </si>
  <si>
    <t>10.</t>
  </si>
  <si>
    <t>11.</t>
  </si>
  <si>
    <t>12.</t>
  </si>
  <si>
    <t>13.</t>
  </si>
  <si>
    <t>14.</t>
  </si>
  <si>
    <t>15.</t>
  </si>
  <si>
    <t>16.</t>
  </si>
  <si>
    <t>Współczesne językoznawstwo w krajach francuskojęzycznych</t>
  </si>
  <si>
    <t>Współczesne językoznawstwo w krajach hiszpańskojęzycznych</t>
  </si>
  <si>
    <t>B2.1 SPECJALNOŚĆ NAUCZYCIELSKA</t>
  </si>
  <si>
    <t>B2. IBERYSTYKA</t>
  </si>
  <si>
    <t>B1. FILOLOGIA ROMAŃSKA</t>
  </si>
  <si>
    <t>KIERUNEK: FILOLOGIA ROMAŃSKA I IBERYSTYKA</t>
  </si>
  <si>
    <t>Grupa D. Przygotowanie dydaktyczne do nauczania języka francuskiego</t>
  </si>
  <si>
    <t>Podstawy psychologii</t>
  </si>
  <si>
    <t>Psychologia dla nauczycieli</t>
  </si>
  <si>
    <t>Podstawy pedagogiki i edukacji</t>
  </si>
  <si>
    <t>Szkoła i nauczyciel</t>
  </si>
  <si>
    <t>Podstawy dydaktyki</t>
  </si>
  <si>
    <t>Emisja głosu</t>
  </si>
  <si>
    <t>Dydaktyka języka francuskiego</t>
  </si>
  <si>
    <t>Dydaktyka języków obcych</t>
  </si>
  <si>
    <t>W trakcie I roku studenci zobowiązani są do zaliczenia szkolenia z zakresu BHiKP oraz ochrony własności intelektualnej, a także szkolenia bibliotecznego.</t>
  </si>
  <si>
    <t>RAZEM FILOLOGIA ROMAŃSKA SPECJALNOŚĆ NAUCZYCIELSKA:</t>
  </si>
  <si>
    <t>RAZEM FILOLOGIA ROMAŃSKA SPECJALNOŚĆ TRANSLATORYCZNA:</t>
  </si>
  <si>
    <t>RAZEM IBERYSTYKA SPECJALNOŚĆ NAUCZYCIELSKA:</t>
  </si>
  <si>
    <t>RAZEM IBERYSTYKA SPECJALNOŚĆ TRANSLATORYCZNA:</t>
  </si>
  <si>
    <t>2, 4</t>
  </si>
  <si>
    <t>3, 4</t>
  </si>
  <si>
    <t>PLAN STUDIÓW STACJONARNYCH DRUGIEGO STOPNIA OD ROKU AKADEMICKIEGO 2021/22</t>
  </si>
  <si>
    <t xml:space="preserve">Forma zaliczenia po semestrze </t>
  </si>
  <si>
    <t>Kod</t>
  </si>
  <si>
    <t>Grupa D. Przygotowanie dydaktyczne do nauczania języka hiszpańskiego</t>
  </si>
  <si>
    <t>Dydaktyka języka hiszpańskiego</t>
  </si>
  <si>
    <t>B2.2 SPECJALNOŚĆ TRANSLATORYCZNA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</si>
</sst>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b/>
      <sz val="11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49"/>
      </patternFill>
    </fill>
    <fill>
      <patternFill patternType="solid">
        <fgColor rgb="FFFFFF00"/>
        <bgColor indexed="49"/>
      </patternFill>
    </fill>
    <fill>
      <patternFill patternType="solid">
        <fgColor rgb="FFFFFF9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34"/>
      </patternFill>
    </fill>
    <fill>
      <patternFill patternType="solid">
        <fgColor rgb="FFCC99FF"/>
        <bgColor indexed="26"/>
      </patternFill>
    </fill>
    <fill>
      <patternFill patternType="solid">
        <fgColor rgb="FFFFFF00"/>
        <bgColor indexed="53"/>
      </patternFill>
    </fill>
    <fill>
      <patternFill patternType="solid">
        <fgColor rgb="FFFFFF99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00CCFF"/>
        <bgColor indexed="49"/>
      </patternFill>
    </fill>
    <fill>
      <patternFill patternType="solid">
        <fgColor rgb="FFFFFF9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11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6" borderId="4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00"/>
      <color rgb="FFCC99FF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1"/>
  <sheetViews>
    <sheetView tabSelected="1" topLeftCell="A9" zoomScaleNormal="100" zoomScaleSheetLayoutView="100" zoomScalePageLayoutView="125" workbookViewId="0">
      <selection activeCell="E51" sqref="E51"/>
    </sheetView>
  </sheetViews>
  <sheetFormatPr defaultColWidth="8.85546875" defaultRowHeight="15" x14ac:dyDescent="0.25"/>
  <cols>
    <col min="1" max="1" width="5.140625" style="5" customWidth="1"/>
    <col min="2" max="2" width="22.85546875" style="46" customWidth="1"/>
    <col min="3" max="3" width="6.42578125" style="1" customWidth="1"/>
    <col min="4" max="5" width="5.85546875" style="2" customWidth="1"/>
    <col min="6" max="6" width="6.42578125" style="1" customWidth="1"/>
    <col min="7" max="7" width="5" style="1" customWidth="1"/>
    <col min="8" max="8" width="5.42578125" style="1" customWidth="1"/>
    <col min="9" max="11" width="4.42578125" style="1" customWidth="1"/>
    <col min="12" max="12" width="4.140625" style="1" customWidth="1"/>
    <col min="13" max="14" width="4.85546875" style="1" customWidth="1"/>
    <col min="15" max="17" width="4.42578125" style="1" customWidth="1"/>
    <col min="18" max="18" width="4.85546875" style="1" customWidth="1"/>
    <col min="19" max="19" width="4.42578125" style="1" customWidth="1"/>
    <col min="20" max="21" width="4.85546875" style="1" customWidth="1"/>
    <col min="22" max="22" width="4.42578125" style="1" customWidth="1"/>
    <col min="23" max="23" width="5.140625" style="1" customWidth="1"/>
    <col min="24" max="24" width="4.85546875" style="1" customWidth="1"/>
    <col min="25" max="25" width="5" style="1" customWidth="1"/>
    <col min="26" max="26" width="4.85546875" style="1" customWidth="1"/>
    <col min="27" max="27" width="7.140625" style="1" customWidth="1"/>
    <col min="28" max="28" width="8.42578125" style="1" customWidth="1"/>
    <col min="29" max="16384" width="8.85546875" style="44"/>
  </cols>
  <sheetData>
    <row r="1" spans="1:28" ht="15.75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 t="s">
        <v>111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5.75" x14ac:dyDescent="0.25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5.95" customHeight="1" x14ac:dyDescent="0.25">
      <c r="A3" s="43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3"/>
      <c r="M3" s="3"/>
      <c r="N3" s="4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25">
      <c r="A4" s="43"/>
      <c r="B4" s="47" t="s">
        <v>94</v>
      </c>
      <c r="C4" s="48"/>
      <c r="D4" s="48"/>
      <c r="E4" s="48"/>
      <c r="F4" s="48"/>
      <c r="G4" s="48"/>
      <c r="H4" s="48"/>
      <c r="I4" s="48"/>
      <c r="J4" s="48"/>
      <c r="K4" s="48"/>
      <c r="L4" s="3"/>
      <c r="M4" s="3"/>
      <c r="N4" s="3"/>
      <c r="O4" s="3"/>
      <c r="P4" s="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.75" customHeight="1" x14ac:dyDescent="0.25">
      <c r="A5" s="43"/>
      <c r="B5" s="49"/>
      <c r="C5" s="48"/>
      <c r="D5" s="48"/>
      <c r="E5" s="48"/>
      <c r="F5" s="48"/>
      <c r="G5" s="48"/>
      <c r="H5" s="48"/>
      <c r="I5" s="48"/>
      <c r="J5" s="48"/>
      <c r="K5" s="48"/>
      <c r="L5" s="3"/>
      <c r="M5" s="3"/>
      <c r="N5" s="3"/>
      <c r="O5" s="3"/>
      <c r="P5" s="3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5.75" thickBot="1" x14ac:dyDescent="0.3">
      <c r="D6" s="4"/>
    </row>
    <row r="7" spans="1:28" ht="15" customHeight="1" x14ac:dyDescent="0.25">
      <c r="A7" s="89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1"/>
    </row>
    <row r="8" spans="1:28" ht="30" customHeight="1" x14ac:dyDescent="0.25">
      <c r="A8" s="92" t="s">
        <v>2</v>
      </c>
      <c r="B8" s="95" t="s">
        <v>66</v>
      </c>
      <c r="C8" s="98" t="s">
        <v>113</v>
      </c>
      <c r="D8" s="101" t="s">
        <v>112</v>
      </c>
      <c r="E8" s="102"/>
      <c r="F8" s="103"/>
      <c r="G8" s="107" t="s">
        <v>3</v>
      </c>
      <c r="H8" s="108"/>
      <c r="I8" s="108"/>
      <c r="J8" s="108"/>
      <c r="K8" s="108"/>
      <c r="L8" s="108"/>
      <c r="M8" s="108"/>
      <c r="N8" s="108"/>
      <c r="O8" s="108"/>
      <c r="P8" s="109"/>
      <c r="Q8" s="116" t="s">
        <v>4</v>
      </c>
      <c r="R8" s="117"/>
      <c r="S8" s="117"/>
      <c r="T8" s="117"/>
      <c r="U8" s="117"/>
      <c r="V8" s="117"/>
      <c r="W8" s="117"/>
      <c r="X8" s="117"/>
      <c r="Y8" s="117"/>
      <c r="Z8" s="118"/>
      <c r="AA8" s="98" t="s">
        <v>5</v>
      </c>
      <c r="AB8" s="98" t="s">
        <v>6</v>
      </c>
    </row>
    <row r="9" spans="1:28" s="5" customFormat="1" ht="22.5" customHeight="1" x14ac:dyDescent="0.25">
      <c r="A9" s="93"/>
      <c r="B9" s="96"/>
      <c r="C9" s="99"/>
      <c r="D9" s="104"/>
      <c r="E9" s="105"/>
      <c r="F9" s="106"/>
      <c r="G9" s="110" t="s">
        <v>7</v>
      </c>
      <c r="H9" s="111"/>
      <c r="I9" s="111"/>
      <c r="J9" s="111"/>
      <c r="K9" s="112"/>
      <c r="L9" s="107" t="s">
        <v>8</v>
      </c>
      <c r="M9" s="108"/>
      <c r="N9" s="108"/>
      <c r="O9" s="108"/>
      <c r="P9" s="109"/>
      <c r="Q9" s="113" t="s">
        <v>9</v>
      </c>
      <c r="R9" s="114"/>
      <c r="S9" s="114"/>
      <c r="T9" s="114"/>
      <c r="U9" s="115"/>
      <c r="V9" s="116" t="s">
        <v>10</v>
      </c>
      <c r="W9" s="117"/>
      <c r="X9" s="117"/>
      <c r="Y9" s="117"/>
      <c r="Z9" s="118"/>
      <c r="AA9" s="99"/>
      <c r="AB9" s="99"/>
    </row>
    <row r="10" spans="1:28" s="5" customFormat="1" ht="15.75" thickBot="1" x14ac:dyDescent="0.3">
      <c r="A10" s="94"/>
      <c r="B10" s="97"/>
      <c r="C10" s="100"/>
      <c r="D10" s="6" t="s">
        <v>11</v>
      </c>
      <c r="E10" s="6" t="s">
        <v>12</v>
      </c>
      <c r="F10" s="6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  <c r="L10" s="8" t="s">
        <v>14</v>
      </c>
      <c r="M10" s="8" t="s">
        <v>15</v>
      </c>
      <c r="N10" s="8" t="s">
        <v>16</v>
      </c>
      <c r="O10" s="8" t="s">
        <v>17</v>
      </c>
      <c r="P10" s="8" t="s">
        <v>18</v>
      </c>
      <c r="Q10" s="22" t="s">
        <v>14</v>
      </c>
      <c r="R10" s="22" t="s">
        <v>15</v>
      </c>
      <c r="S10" s="22" t="s">
        <v>16</v>
      </c>
      <c r="T10" s="22" t="s">
        <v>17</v>
      </c>
      <c r="U10" s="22" t="s">
        <v>18</v>
      </c>
      <c r="V10" s="9" t="s">
        <v>14</v>
      </c>
      <c r="W10" s="9" t="s">
        <v>15</v>
      </c>
      <c r="X10" s="9" t="s">
        <v>16</v>
      </c>
      <c r="Y10" s="9" t="s">
        <v>17</v>
      </c>
      <c r="Z10" s="9" t="s">
        <v>18</v>
      </c>
      <c r="AA10" s="100"/>
      <c r="AB10" s="100"/>
    </row>
    <row r="11" spans="1:28" x14ac:dyDescent="0.25">
      <c r="A11" s="86" t="s">
        <v>24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8"/>
    </row>
    <row r="12" spans="1:28" ht="24" x14ac:dyDescent="0.25">
      <c r="A12" s="16" t="s">
        <v>19</v>
      </c>
      <c r="B12" s="29" t="s">
        <v>61</v>
      </c>
      <c r="C12" s="10"/>
      <c r="D12" s="10">
        <v>1</v>
      </c>
      <c r="E12" s="10"/>
      <c r="F12" s="10"/>
      <c r="G12" s="11">
        <v>30</v>
      </c>
      <c r="H12" s="11"/>
      <c r="I12" s="11"/>
      <c r="J12" s="11"/>
      <c r="K12" s="11">
        <v>4</v>
      </c>
      <c r="L12" s="12"/>
      <c r="M12" s="12"/>
      <c r="N12" s="12"/>
      <c r="O12" s="12"/>
      <c r="P12" s="12"/>
      <c r="Q12" s="21"/>
      <c r="R12" s="21"/>
      <c r="S12" s="21"/>
      <c r="T12" s="21"/>
      <c r="U12" s="21"/>
      <c r="V12" s="13"/>
      <c r="W12" s="13"/>
      <c r="X12" s="13"/>
      <c r="Y12" s="13"/>
      <c r="Z12" s="13"/>
      <c r="AA12" s="55">
        <f t="shared" ref="AA12" si="0">SUM(G12:J12,L12:O12,Q12:T12,V12:Y12)</f>
        <v>30</v>
      </c>
      <c r="AB12" s="55">
        <f t="shared" ref="AB12" si="1">SUM(K12,P12,U12,Z12)</f>
        <v>4</v>
      </c>
    </row>
    <row r="13" spans="1:28" ht="24" x14ac:dyDescent="0.25">
      <c r="A13" s="16" t="s">
        <v>20</v>
      </c>
      <c r="B13" s="29" t="s">
        <v>62</v>
      </c>
      <c r="C13" s="10"/>
      <c r="D13" s="10">
        <v>1</v>
      </c>
      <c r="E13" s="10"/>
      <c r="F13" s="10"/>
      <c r="G13" s="11">
        <v>30</v>
      </c>
      <c r="H13" s="11"/>
      <c r="I13" s="11"/>
      <c r="J13" s="11"/>
      <c r="K13" s="11">
        <v>4</v>
      </c>
      <c r="L13" s="12"/>
      <c r="M13" s="12"/>
      <c r="N13" s="12"/>
      <c r="O13" s="12"/>
      <c r="P13" s="12"/>
      <c r="Q13" s="21"/>
      <c r="R13" s="21"/>
      <c r="S13" s="21"/>
      <c r="T13" s="21"/>
      <c r="U13" s="21"/>
      <c r="V13" s="13"/>
      <c r="W13" s="13"/>
      <c r="X13" s="13"/>
      <c r="Y13" s="13"/>
      <c r="Z13" s="13"/>
      <c r="AA13" s="55">
        <f t="shared" ref="AA13:AA58" si="2">SUM(G13:J13,L13:O13,Q13:T13,V13:Y13)</f>
        <v>30</v>
      </c>
      <c r="AB13" s="55">
        <f t="shared" ref="AB13:AB58" si="3">SUM(K13,P13,U13,Z13)</f>
        <v>4</v>
      </c>
    </row>
    <row r="14" spans="1:28" x14ac:dyDescent="0.25">
      <c r="A14" s="16" t="s">
        <v>21</v>
      </c>
      <c r="B14" s="31" t="s">
        <v>63</v>
      </c>
      <c r="C14" s="10"/>
      <c r="D14" s="10">
        <v>3</v>
      </c>
      <c r="E14" s="10"/>
      <c r="F14" s="10"/>
      <c r="G14" s="11"/>
      <c r="H14" s="11"/>
      <c r="I14" s="11"/>
      <c r="J14" s="11"/>
      <c r="K14" s="11"/>
      <c r="L14" s="12"/>
      <c r="M14" s="12"/>
      <c r="N14" s="12"/>
      <c r="O14" s="12"/>
      <c r="P14" s="12"/>
      <c r="Q14" s="21">
        <v>30</v>
      </c>
      <c r="R14" s="21"/>
      <c r="S14" s="21"/>
      <c r="T14" s="21"/>
      <c r="U14" s="21">
        <v>3</v>
      </c>
      <c r="V14" s="41"/>
      <c r="W14" s="41"/>
      <c r="X14" s="41"/>
      <c r="Y14" s="41"/>
      <c r="Z14" s="41"/>
      <c r="AA14" s="55">
        <f t="shared" si="2"/>
        <v>30</v>
      </c>
      <c r="AB14" s="55">
        <f t="shared" si="3"/>
        <v>3</v>
      </c>
    </row>
    <row r="15" spans="1:28" x14ac:dyDescent="0.25">
      <c r="A15" s="16" t="s">
        <v>22</v>
      </c>
      <c r="B15" s="62" t="s">
        <v>64</v>
      </c>
      <c r="C15" s="10"/>
      <c r="D15" s="58">
        <v>1</v>
      </c>
      <c r="E15" s="10"/>
      <c r="F15" s="10"/>
      <c r="G15" s="63">
        <v>30</v>
      </c>
      <c r="H15" s="39"/>
      <c r="I15" s="39"/>
      <c r="J15" s="39"/>
      <c r="K15" s="63">
        <v>4</v>
      </c>
      <c r="L15" s="12"/>
      <c r="M15" s="12"/>
      <c r="N15" s="12"/>
      <c r="O15" s="12"/>
      <c r="P15" s="12"/>
      <c r="Q15" s="21"/>
      <c r="R15" s="21"/>
      <c r="S15" s="21"/>
      <c r="T15" s="21"/>
      <c r="U15" s="21"/>
      <c r="V15" s="41"/>
      <c r="W15" s="41"/>
      <c r="X15" s="41"/>
      <c r="Y15" s="41"/>
      <c r="Z15" s="41"/>
      <c r="AA15" s="55">
        <f t="shared" si="2"/>
        <v>30</v>
      </c>
      <c r="AB15" s="55">
        <f t="shared" si="3"/>
        <v>4</v>
      </c>
    </row>
    <row r="16" spans="1:28" ht="23.45" customHeight="1" x14ac:dyDescent="0.25">
      <c r="A16" s="45" t="s">
        <v>41</v>
      </c>
      <c r="B16" s="32" t="s">
        <v>27</v>
      </c>
      <c r="C16" s="10"/>
      <c r="D16" s="10"/>
      <c r="E16" s="10"/>
      <c r="F16" s="10" t="s">
        <v>28</v>
      </c>
      <c r="G16" s="11"/>
      <c r="H16" s="11"/>
      <c r="I16" s="11"/>
      <c r="J16" s="11">
        <v>30</v>
      </c>
      <c r="K16" s="11">
        <v>4</v>
      </c>
      <c r="L16" s="12"/>
      <c r="M16" s="12"/>
      <c r="N16" s="12"/>
      <c r="O16" s="12">
        <v>30</v>
      </c>
      <c r="P16" s="12">
        <v>6</v>
      </c>
      <c r="Q16" s="21"/>
      <c r="R16" s="21"/>
      <c r="S16" s="21"/>
      <c r="T16" s="21">
        <v>30</v>
      </c>
      <c r="U16" s="21">
        <v>6</v>
      </c>
      <c r="V16" s="41"/>
      <c r="W16" s="41"/>
      <c r="X16" s="41"/>
      <c r="Y16" s="41">
        <v>30</v>
      </c>
      <c r="Z16" s="41">
        <v>11</v>
      </c>
      <c r="AA16" s="55">
        <f t="shared" si="2"/>
        <v>120</v>
      </c>
      <c r="AB16" s="55">
        <f t="shared" si="3"/>
        <v>27</v>
      </c>
    </row>
    <row r="17" spans="1:28" x14ac:dyDescent="0.25">
      <c r="A17" s="16" t="s">
        <v>44</v>
      </c>
      <c r="B17" s="17" t="s">
        <v>53</v>
      </c>
      <c r="C17" s="10"/>
      <c r="D17" s="10"/>
      <c r="E17" s="10">
        <v>4</v>
      </c>
      <c r="F17" s="10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21"/>
      <c r="R17" s="21"/>
      <c r="S17" s="21"/>
      <c r="T17" s="21"/>
      <c r="U17" s="21"/>
      <c r="V17" s="41">
        <v>30</v>
      </c>
      <c r="W17" s="41"/>
      <c r="X17" s="41"/>
      <c r="Y17" s="41"/>
      <c r="Z17" s="41">
        <v>2</v>
      </c>
      <c r="AA17" s="55">
        <f t="shared" si="2"/>
        <v>30</v>
      </c>
      <c r="AB17" s="55">
        <f t="shared" si="3"/>
        <v>2</v>
      </c>
    </row>
    <row r="18" spans="1:28" s="50" customFormat="1" x14ac:dyDescent="0.25">
      <c r="A18" s="67" t="s">
        <v>23</v>
      </c>
      <c r="B18" s="68"/>
      <c r="C18" s="14"/>
      <c r="D18" s="14"/>
      <c r="E18" s="14"/>
      <c r="F18" s="14"/>
      <c r="G18" s="15">
        <f>SUM(G12:G17)</f>
        <v>90</v>
      </c>
      <c r="H18" s="15">
        <f t="shared" ref="H18:Z18" si="4">SUM(H12:H17)</f>
        <v>0</v>
      </c>
      <c r="I18" s="15">
        <f t="shared" si="4"/>
        <v>0</v>
      </c>
      <c r="J18" s="15">
        <f t="shared" si="4"/>
        <v>30</v>
      </c>
      <c r="K18" s="15">
        <f t="shared" si="4"/>
        <v>16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30</v>
      </c>
      <c r="P18" s="18">
        <f t="shared" si="4"/>
        <v>6</v>
      </c>
      <c r="Q18" s="19">
        <f t="shared" si="4"/>
        <v>30</v>
      </c>
      <c r="R18" s="19">
        <f t="shared" si="4"/>
        <v>0</v>
      </c>
      <c r="S18" s="19">
        <f t="shared" si="4"/>
        <v>0</v>
      </c>
      <c r="T18" s="19">
        <f t="shared" si="4"/>
        <v>30</v>
      </c>
      <c r="U18" s="19">
        <f t="shared" si="4"/>
        <v>9</v>
      </c>
      <c r="V18" s="20">
        <f t="shared" si="4"/>
        <v>30</v>
      </c>
      <c r="W18" s="20">
        <f t="shared" si="4"/>
        <v>0</v>
      </c>
      <c r="X18" s="20">
        <f t="shared" si="4"/>
        <v>0</v>
      </c>
      <c r="Y18" s="20">
        <f t="shared" si="4"/>
        <v>30</v>
      </c>
      <c r="Z18" s="20">
        <f t="shared" si="4"/>
        <v>13</v>
      </c>
      <c r="AA18" s="55">
        <f t="shared" si="2"/>
        <v>270</v>
      </c>
      <c r="AB18" s="55">
        <f t="shared" si="3"/>
        <v>44</v>
      </c>
    </row>
    <row r="19" spans="1:28" x14ac:dyDescent="0.25">
      <c r="A19" s="69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</row>
    <row r="20" spans="1:28" ht="24" x14ac:dyDescent="0.25">
      <c r="A20" s="10" t="s">
        <v>25</v>
      </c>
      <c r="B20" s="61" t="s">
        <v>29</v>
      </c>
      <c r="C20" s="10"/>
      <c r="D20" s="10" t="s">
        <v>109</v>
      </c>
      <c r="E20" s="10" t="s">
        <v>28</v>
      </c>
      <c r="F20" s="10"/>
      <c r="G20" s="11"/>
      <c r="H20" s="11"/>
      <c r="I20" s="11">
        <v>90</v>
      </c>
      <c r="J20" s="11"/>
      <c r="K20" s="63">
        <v>8</v>
      </c>
      <c r="L20" s="12"/>
      <c r="M20" s="12"/>
      <c r="N20" s="12">
        <v>90</v>
      </c>
      <c r="O20" s="12"/>
      <c r="P20" s="12">
        <v>12</v>
      </c>
      <c r="Q20" s="21"/>
      <c r="R20" s="21"/>
      <c r="S20" s="21">
        <v>75</v>
      </c>
      <c r="T20" s="21"/>
      <c r="U20" s="60">
        <v>7</v>
      </c>
      <c r="V20" s="13"/>
      <c r="W20" s="13"/>
      <c r="X20" s="13">
        <v>60</v>
      </c>
      <c r="Y20" s="13"/>
      <c r="Z20" s="13">
        <v>7</v>
      </c>
      <c r="AA20" s="55">
        <f t="shared" si="2"/>
        <v>315</v>
      </c>
      <c r="AB20" s="55">
        <f t="shared" si="3"/>
        <v>34</v>
      </c>
    </row>
    <row r="21" spans="1:28" ht="24" x14ac:dyDescent="0.25">
      <c r="A21" s="10" t="s">
        <v>45</v>
      </c>
      <c r="B21" s="57" t="s">
        <v>89</v>
      </c>
      <c r="C21" s="10"/>
      <c r="D21" s="10">
        <v>1</v>
      </c>
      <c r="E21" s="10"/>
      <c r="F21" s="10"/>
      <c r="G21" s="11">
        <v>30</v>
      </c>
      <c r="H21" s="11"/>
      <c r="I21" s="11"/>
      <c r="J21" s="11"/>
      <c r="K21" s="63">
        <v>3</v>
      </c>
      <c r="L21" s="12"/>
      <c r="M21" s="12"/>
      <c r="N21" s="12"/>
      <c r="O21" s="12"/>
      <c r="P21" s="12"/>
      <c r="Q21" s="21"/>
      <c r="R21" s="21"/>
      <c r="S21" s="21"/>
      <c r="T21" s="21"/>
      <c r="U21" s="21"/>
      <c r="V21" s="41"/>
      <c r="W21" s="41"/>
      <c r="X21" s="41"/>
      <c r="Y21" s="41"/>
      <c r="Z21" s="41"/>
      <c r="AA21" s="55">
        <f t="shared" si="2"/>
        <v>30</v>
      </c>
      <c r="AB21" s="55">
        <f t="shared" si="3"/>
        <v>3</v>
      </c>
    </row>
    <row r="22" spans="1:28" ht="36" x14ac:dyDescent="0.25">
      <c r="A22" s="10" t="s">
        <v>26</v>
      </c>
      <c r="B22" s="57" t="s">
        <v>43</v>
      </c>
      <c r="C22" s="10"/>
      <c r="D22" s="58">
        <v>1</v>
      </c>
      <c r="E22" s="10"/>
      <c r="F22" s="10"/>
      <c r="G22" s="63">
        <v>30</v>
      </c>
      <c r="H22" s="11"/>
      <c r="I22" s="11"/>
      <c r="J22" s="11"/>
      <c r="K22" s="63">
        <v>3</v>
      </c>
      <c r="L22" s="12"/>
      <c r="M22" s="12"/>
      <c r="N22" s="12"/>
      <c r="O22" s="12"/>
      <c r="P22" s="12"/>
      <c r="Q22" s="21"/>
      <c r="R22" s="21"/>
      <c r="S22" s="21"/>
      <c r="T22" s="21"/>
      <c r="U22" s="21"/>
      <c r="V22" s="41"/>
      <c r="W22" s="41"/>
      <c r="X22" s="41"/>
      <c r="Y22" s="41"/>
      <c r="Z22" s="41"/>
      <c r="AA22" s="55">
        <f t="shared" si="2"/>
        <v>30</v>
      </c>
      <c r="AB22" s="55">
        <f t="shared" si="3"/>
        <v>3</v>
      </c>
    </row>
    <row r="23" spans="1:28" x14ac:dyDescent="0.25">
      <c r="A23" s="67" t="s">
        <v>23</v>
      </c>
      <c r="B23" s="68"/>
      <c r="C23" s="14"/>
      <c r="D23" s="10"/>
      <c r="E23" s="10"/>
      <c r="F23" s="10"/>
      <c r="G23" s="15">
        <f t="shared" ref="G23:Z23" si="5">SUM(G20:G22)</f>
        <v>60</v>
      </c>
      <c r="H23" s="15">
        <f t="shared" si="5"/>
        <v>0</v>
      </c>
      <c r="I23" s="15">
        <f t="shared" si="5"/>
        <v>90</v>
      </c>
      <c r="J23" s="15">
        <f t="shared" si="5"/>
        <v>0</v>
      </c>
      <c r="K23" s="15">
        <f t="shared" si="5"/>
        <v>14</v>
      </c>
      <c r="L23" s="18">
        <f t="shared" si="5"/>
        <v>0</v>
      </c>
      <c r="M23" s="18">
        <f t="shared" si="5"/>
        <v>0</v>
      </c>
      <c r="N23" s="18">
        <f t="shared" si="5"/>
        <v>90</v>
      </c>
      <c r="O23" s="18">
        <f t="shared" si="5"/>
        <v>0</v>
      </c>
      <c r="P23" s="18">
        <f t="shared" si="5"/>
        <v>12</v>
      </c>
      <c r="Q23" s="19">
        <f t="shared" si="5"/>
        <v>0</v>
      </c>
      <c r="R23" s="19">
        <f t="shared" si="5"/>
        <v>0</v>
      </c>
      <c r="S23" s="19">
        <f t="shared" si="5"/>
        <v>75</v>
      </c>
      <c r="T23" s="19">
        <f t="shared" si="5"/>
        <v>0</v>
      </c>
      <c r="U23" s="19">
        <f t="shared" si="5"/>
        <v>7</v>
      </c>
      <c r="V23" s="20">
        <f t="shared" si="5"/>
        <v>0</v>
      </c>
      <c r="W23" s="20">
        <f t="shared" si="5"/>
        <v>0</v>
      </c>
      <c r="X23" s="20">
        <f t="shared" si="5"/>
        <v>60</v>
      </c>
      <c r="Y23" s="20">
        <f t="shared" si="5"/>
        <v>0</v>
      </c>
      <c r="Z23" s="20">
        <f t="shared" si="5"/>
        <v>7</v>
      </c>
      <c r="AA23" s="55">
        <f t="shared" si="2"/>
        <v>375</v>
      </c>
      <c r="AB23" s="55">
        <f t="shared" si="3"/>
        <v>40</v>
      </c>
    </row>
    <row r="24" spans="1:28" x14ac:dyDescent="0.25">
      <c r="A24" s="73" t="s">
        <v>40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</row>
    <row r="25" spans="1:28" x14ac:dyDescent="0.25">
      <c r="A25" s="76" t="s">
        <v>75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8"/>
    </row>
    <row r="26" spans="1:28" ht="21.95" customHeight="1" x14ac:dyDescent="0.25">
      <c r="A26" s="36" t="s">
        <v>82</v>
      </c>
      <c r="B26" s="51" t="s">
        <v>96</v>
      </c>
      <c r="C26" s="35"/>
      <c r="D26" s="10"/>
      <c r="E26" s="10">
        <v>2</v>
      </c>
      <c r="F26" s="10"/>
      <c r="G26" s="24"/>
      <c r="H26" s="24"/>
      <c r="I26" s="24"/>
      <c r="J26" s="24"/>
      <c r="K26" s="24"/>
      <c r="L26" s="25">
        <v>30</v>
      </c>
      <c r="M26" s="25"/>
      <c r="N26" s="25"/>
      <c r="O26" s="25"/>
      <c r="P26" s="25">
        <v>2</v>
      </c>
      <c r="Q26" s="26"/>
      <c r="R26" s="26"/>
      <c r="S26" s="26"/>
      <c r="T26" s="26"/>
      <c r="U26" s="26"/>
      <c r="V26" s="27"/>
      <c r="W26" s="27"/>
      <c r="X26" s="27"/>
      <c r="Y26" s="27"/>
      <c r="Z26" s="27"/>
      <c r="AA26" s="55">
        <f t="shared" si="2"/>
        <v>30</v>
      </c>
      <c r="AB26" s="55">
        <f t="shared" si="3"/>
        <v>2</v>
      </c>
    </row>
    <row r="27" spans="1:28" ht="20.45" customHeight="1" x14ac:dyDescent="0.25">
      <c r="A27" s="36" t="s">
        <v>83</v>
      </c>
      <c r="B27" s="51" t="s">
        <v>97</v>
      </c>
      <c r="C27" s="35"/>
      <c r="D27" s="10"/>
      <c r="E27" s="10">
        <v>2</v>
      </c>
      <c r="F27" s="10"/>
      <c r="G27" s="24"/>
      <c r="H27" s="24"/>
      <c r="I27" s="24"/>
      <c r="J27" s="24"/>
      <c r="K27" s="24"/>
      <c r="L27" s="25">
        <v>30</v>
      </c>
      <c r="M27" s="25"/>
      <c r="N27" s="25"/>
      <c r="O27" s="25"/>
      <c r="P27" s="25">
        <v>2</v>
      </c>
      <c r="Q27" s="26"/>
      <c r="R27" s="26"/>
      <c r="S27" s="26"/>
      <c r="T27" s="26"/>
      <c r="U27" s="26"/>
      <c r="V27" s="27"/>
      <c r="W27" s="27"/>
      <c r="X27" s="27"/>
      <c r="Y27" s="27"/>
      <c r="Z27" s="27"/>
      <c r="AA27" s="55">
        <f t="shared" si="2"/>
        <v>30</v>
      </c>
      <c r="AB27" s="55">
        <f t="shared" si="3"/>
        <v>2</v>
      </c>
    </row>
    <row r="28" spans="1:28" ht="35.1" customHeight="1" x14ac:dyDescent="0.25">
      <c r="A28" s="37" t="s">
        <v>84</v>
      </c>
      <c r="B28" s="38" t="s">
        <v>76</v>
      </c>
      <c r="C28" s="14"/>
      <c r="D28" s="10"/>
      <c r="E28" s="10">
        <v>2</v>
      </c>
      <c r="F28" s="10"/>
      <c r="G28" s="24"/>
      <c r="H28" s="24"/>
      <c r="I28" s="24"/>
      <c r="J28" s="24"/>
      <c r="K28" s="24"/>
      <c r="L28" s="25"/>
      <c r="M28" s="25"/>
      <c r="N28" s="25">
        <v>30</v>
      </c>
      <c r="O28" s="25"/>
      <c r="P28" s="25">
        <v>2</v>
      </c>
      <c r="Q28" s="26"/>
      <c r="R28" s="26"/>
      <c r="S28" s="26"/>
      <c r="T28" s="26"/>
      <c r="U28" s="26"/>
      <c r="V28" s="27"/>
      <c r="W28" s="27"/>
      <c r="X28" s="27"/>
      <c r="Y28" s="27"/>
      <c r="Z28" s="27"/>
      <c r="AA28" s="55">
        <f t="shared" si="2"/>
        <v>30</v>
      </c>
      <c r="AB28" s="55">
        <f t="shared" si="3"/>
        <v>2</v>
      </c>
    </row>
    <row r="29" spans="1:28" ht="35.1" customHeight="1" x14ac:dyDescent="0.25">
      <c r="A29" s="36" t="s">
        <v>85</v>
      </c>
      <c r="B29" s="23" t="s">
        <v>77</v>
      </c>
      <c r="C29" s="14"/>
      <c r="D29" s="10"/>
      <c r="E29" s="10"/>
      <c r="F29" s="10">
        <v>3</v>
      </c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6"/>
      <c r="R29" s="26"/>
      <c r="S29" s="26">
        <v>10</v>
      </c>
      <c r="T29" s="26"/>
      <c r="U29" s="26">
        <v>1</v>
      </c>
      <c r="V29" s="27"/>
      <c r="W29" s="27"/>
      <c r="X29" s="27"/>
      <c r="Y29" s="27"/>
      <c r="Z29" s="27"/>
      <c r="AA29" s="55">
        <f t="shared" si="2"/>
        <v>10</v>
      </c>
      <c r="AB29" s="55">
        <f t="shared" si="3"/>
        <v>1</v>
      </c>
    </row>
    <row r="30" spans="1:28" ht="35.1" customHeight="1" x14ac:dyDescent="0.25">
      <c r="A30" s="36" t="s">
        <v>86</v>
      </c>
      <c r="B30" s="17" t="s">
        <v>98</v>
      </c>
      <c r="C30" s="14"/>
      <c r="D30" s="10"/>
      <c r="E30" s="10">
        <v>2</v>
      </c>
      <c r="F30" s="10"/>
      <c r="G30" s="24"/>
      <c r="H30" s="24"/>
      <c r="I30" s="24"/>
      <c r="J30" s="24"/>
      <c r="K30" s="24"/>
      <c r="L30" s="25">
        <v>30</v>
      </c>
      <c r="M30" s="25"/>
      <c r="N30" s="25"/>
      <c r="O30" s="25"/>
      <c r="P30" s="25">
        <v>2</v>
      </c>
      <c r="Q30" s="26"/>
      <c r="R30" s="26"/>
      <c r="S30" s="26"/>
      <c r="T30" s="26"/>
      <c r="U30" s="26"/>
      <c r="V30" s="27"/>
      <c r="W30" s="27"/>
      <c r="X30" s="27"/>
      <c r="Y30" s="27"/>
      <c r="Z30" s="27"/>
      <c r="AA30" s="55">
        <f t="shared" si="2"/>
        <v>30</v>
      </c>
      <c r="AB30" s="55">
        <f t="shared" si="3"/>
        <v>2</v>
      </c>
    </row>
    <row r="31" spans="1:28" ht="38.450000000000003" customHeight="1" x14ac:dyDescent="0.25">
      <c r="A31" s="37" t="s">
        <v>87</v>
      </c>
      <c r="B31" s="17" t="s">
        <v>99</v>
      </c>
      <c r="C31" s="14"/>
      <c r="D31" s="10"/>
      <c r="E31" s="10">
        <v>2</v>
      </c>
      <c r="F31" s="10"/>
      <c r="G31" s="24"/>
      <c r="H31" s="24"/>
      <c r="I31" s="24"/>
      <c r="J31" s="24"/>
      <c r="K31" s="24"/>
      <c r="L31" s="25">
        <v>30</v>
      </c>
      <c r="M31" s="25"/>
      <c r="N31" s="25"/>
      <c r="O31" s="25"/>
      <c r="P31" s="25">
        <v>2</v>
      </c>
      <c r="Q31" s="26"/>
      <c r="R31" s="26"/>
      <c r="S31" s="26"/>
      <c r="T31" s="26"/>
      <c r="U31" s="26"/>
      <c r="V31" s="27"/>
      <c r="W31" s="27"/>
      <c r="X31" s="27"/>
      <c r="Y31" s="27"/>
      <c r="Z31" s="27"/>
      <c r="AA31" s="55">
        <f t="shared" si="2"/>
        <v>30</v>
      </c>
      <c r="AB31" s="55">
        <f t="shared" si="3"/>
        <v>2</v>
      </c>
    </row>
    <row r="32" spans="1:28" ht="34.5" customHeight="1" x14ac:dyDescent="0.25">
      <c r="A32" s="36" t="s">
        <v>88</v>
      </c>
      <c r="B32" s="23" t="s">
        <v>74</v>
      </c>
      <c r="C32" s="14"/>
      <c r="D32" s="10"/>
      <c r="E32" s="10">
        <v>2</v>
      </c>
      <c r="F32" s="10"/>
      <c r="G32" s="24"/>
      <c r="H32" s="24"/>
      <c r="I32" s="24"/>
      <c r="J32" s="24"/>
      <c r="K32" s="24"/>
      <c r="L32" s="25"/>
      <c r="M32" s="25"/>
      <c r="N32" s="25">
        <v>30</v>
      </c>
      <c r="O32" s="25"/>
      <c r="P32" s="25">
        <v>2</v>
      </c>
      <c r="Q32" s="26"/>
      <c r="R32" s="26"/>
      <c r="S32" s="26"/>
      <c r="T32" s="26"/>
      <c r="U32" s="26"/>
      <c r="V32" s="27"/>
      <c r="W32" s="27"/>
      <c r="X32" s="27"/>
      <c r="Y32" s="27"/>
      <c r="Z32" s="27"/>
      <c r="AA32" s="55">
        <f t="shared" si="2"/>
        <v>30</v>
      </c>
      <c r="AB32" s="55">
        <f t="shared" si="3"/>
        <v>2</v>
      </c>
    </row>
    <row r="33" spans="1:28" ht="42" customHeight="1" x14ac:dyDescent="0.25">
      <c r="A33" s="36" t="s">
        <v>30</v>
      </c>
      <c r="B33" s="23" t="s">
        <v>78</v>
      </c>
      <c r="C33" s="14"/>
      <c r="D33" s="10"/>
      <c r="E33" s="10"/>
      <c r="F33" s="10">
        <v>3</v>
      </c>
      <c r="G33" s="24"/>
      <c r="H33" s="24"/>
      <c r="I33" s="24"/>
      <c r="J33" s="24"/>
      <c r="K33" s="24"/>
      <c r="L33" s="25"/>
      <c r="M33" s="25"/>
      <c r="N33" s="25"/>
      <c r="O33" s="25"/>
      <c r="P33" s="25"/>
      <c r="Q33" s="26"/>
      <c r="R33" s="26"/>
      <c r="S33" s="26">
        <v>10</v>
      </c>
      <c r="T33" s="26"/>
      <c r="U33" s="26">
        <v>1</v>
      </c>
      <c r="V33" s="27"/>
      <c r="W33" s="27"/>
      <c r="X33" s="27"/>
      <c r="Y33" s="27"/>
      <c r="Z33" s="27"/>
      <c r="AA33" s="55">
        <f t="shared" si="2"/>
        <v>10</v>
      </c>
      <c r="AB33" s="55">
        <f t="shared" si="3"/>
        <v>1</v>
      </c>
    </row>
    <row r="34" spans="1:28" ht="36" x14ac:dyDescent="0.25">
      <c r="A34" s="37" t="s">
        <v>31</v>
      </c>
      <c r="B34" s="17" t="s">
        <v>72</v>
      </c>
      <c r="C34" s="14"/>
      <c r="D34" s="10"/>
      <c r="E34" s="10"/>
      <c r="F34" s="10">
        <v>3</v>
      </c>
      <c r="G34" s="24"/>
      <c r="H34" s="24"/>
      <c r="I34" s="24"/>
      <c r="J34" s="24"/>
      <c r="K34" s="24"/>
      <c r="L34" s="25"/>
      <c r="M34" s="25"/>
      <c r="N34" s="25"/>
      <c r="O34" s="25"/>
      <c r="P34" s="25"/>
      <c r="Q34" s="26"/>
      <c r="R34" s="26"/>
      <c r="S34" s="26"/>
      <c r="T34" s="26"/>
      <c r="U34" s="26">
        <v>2</v>
      </c>
      <c r="V34" s="27"/>
      <c r="W34" s="27"/>
      <c r="X34" s="27"/>
      <c r="Y34" s="27"/>
      <c r="Z34" s="27"/>
      <c r="AA34" s="55">
        <f t="shared" si="2"/>
        <v>0</v>
      </c>
      <c r="AB34" s="55">
        <f t="shared" si="3"/>
        <v>2</v>
      </c>
    </row>
    <row r="35" spans="1:28" x14ac:dyDescent="0.25">
      <c r="A35" s="76" t="s">
        <v>80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8"/>
    </row>
    <row r="36" spans="1:28" x14ac:dyDescent="0.25">
      <c r="A36" s="28" t="s">
        <v>33</v>
      </c>
      <c r="B36" s="32" t="s">
        <v>100</v>
      </c>
      <c r="C36" s="14"/>
      <c r="D36" s="10"/>
      <c r="E36" s="10">
        <v>3</v>
      </c>
      <c r="F36" s="10"/>
      <c r="G36" s="24"/>
      <c r="H36" s="24"/>
      <c r="I36" s="24"/>
      <c r="J36" s="24"/>
      <c r="K36" s="24"/>
      <c r="L36" s="25"/>
      <c r="M36" s="25"/>
      <c r="N36" s="25"/>
      <c r="O36" s="25"/>
      <c r="P36" s="25"/>
      <c r="Q36" s="26">
        <v>30</v>
      </c>
      <c r="R36" s="26"/>
      <c r="S36" s="26"/>
      <c r="T36" s="26"/>
      <c r="U36" s="26">
        <v>2</v>
      </c>
      <c r="V36" s="27"/>
      <c r="W36" s="27"/>
      <c r="X36" s="27"/>
      <c r="Y36" s="27"/>
      <c r="Z36" s="27"/>
      <c r="AA36" s="55">
        <f t="shared" si="2"/>
        <v>30</v>
      </c>
      <c r="AB36" s="55">
        <f t="shared" si="3"/>
        <v>2</v>
      </c>
    </row>
    <row r="37" spans="1:28" ht="48" x14ac:dyDescent="0.25">
      <c r="A37" s="28" t="s">
        <v>34</v>
      </c>
      <c r="B37" s="32" t="s">
        <v>79</v>
      </c>
      <c r="C37" s="14"/>
      <c r="D37" s="10"/>
      <c r="E37" s="10">
        <v>3</v>
      </c>
      <c r="F37" s="10"/>
      <c r="G37" s="24"/>
      <c r="H37" s="24"/>
      <c r="I37" s="24"/>
      <c r="J37" s="24"/>
      <c r="K37" s="24"/>
      <c r="L37" s="25"/>
      <c r="M37" s="25"/>
      <c r="N37" s="25"/>
      <c r="O37" s="25"/>
      <c r="P37" s="25"/>
      <c r="Q37" s="26">
        <v>15</v>
      </c>
      <c r="R37" s="26"/>
      <c r="S37" s="26"/>
      <c r="T37" s="26"/>
      <c r="U37" s="26">
        <v>1</v>
      </c>
      <c r="V37" s="27"/>
      <c r="W37" s="27"/>
      <c r="X37" s="27"/>
      <c r="Y37" s="27"/>
      <c r="Z37" s="27"/>
      <c r="AA37" s="55">
        <f t="shared" si="2"/>
        <v>15</v>
      </c>
      <c r="AB37" s="55">
        <f t="shared" si="3"/>
        <v>1</v>
      </c>
    </row>
    <row r="38" spans="1:28" x14ac:dyDescent="0.25">
      <c r="A38" s="28" t="s">
        <v>35</v>
      </c>
      <c r="B38" s="32" t="s">
        <v>101</v>
      </c>
      <c r="C38" s="14"/>
      <c r="D38" s="10"/>
      <c r="E38" s="10">
        <v>3</v>
      </c>
      <c r="F38" s="10"/>
      <c r="G38" s="24"/>
      <c r="H38" s="24"/>
      <c r="I38" s="24"/>
      <c r="J38" s="24"/>
      <c r="K38" s="24"/>
      <c r="L38" s="25"/>
      <c r="M38" s="25"/>
      <c r="N38" s="25"/>
      <c r="O38" s="25"/>
      <c r="P38" s="25"/>
      <c r="Q38" s="26"/>
      <c r="R38" s="26"/>
      <c r="S38" s="26">
        <v>15</v>
      </c>
      <c r="T38" s="26"/>
      <c r="U38" s="26">
        <v>1</v>
      </c>
      <c r="V38" s="27"/>
      <c r="W38" s="27"/>
      <c r="X38" s="27"/>
      <c r="Y38" s="27"/>
      <c r="Z38" s="27"/>
      <c r="AA38" s="55">
        <f t="shared" si="2"/>
        <v>15</v>
      </c>
      <c r="AB38" s="55">
        <f t="shared" si="3"/>
        <v>1</v>
      </c>
    </row>
    <row r="39" spans="1:28" x14ac:dyDescent="0.25">
      <c r="A39" s="76" t="s">
        <v>95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/>
    </row>
    <row r="40" spans="1:28" x14ac:dyDescent="0.25">
      <c r="A40" s="16" t="s">
        <v>36</v>
      </c>
      <c r="B40" s="33" t="s">
        <v>103</v>
      </c>
      <c r="C40" s="14"/>
      <c r="D40" s="10">
        <v>3</v>
      </c>
      <c r="E40" s="10"/>
      <c r="F40" s="10"/>
      <c r="G40" s="24"/>
      <c r="H40" s="24"/>
      <c r="I40" s="24"/>
      <c r="J40" s="24"/>
      <c r="K40" s="24"/>
      <c r="L40" s="25"/>
      <c r="M40" s="25"/>
      <c r="N40" s="25"/>
      <c r="O40" s="25"/>
      <c r="P40" s="25"/>
      <c r="Q40" s="26">
        <v>30</v>
      </c>
      <c r="R40" s="26"/>
      <c r="S40" s="26"/>
      <c r="T40" s="26"/>
      <c r="U40" s="26">
        <v>2</v>
      </c>
      <c r="V40" s="27"/>
      <c r="W40" s="27"/>
      <c r="X40" s="27"/>
      <c r="Y40" s="27"/>
      <c r="Z40" s="27"/>
      <c r="AA40" s="55">
        <f t="shared" si="2"/>
        <v>30</v>
      </c>
      <c r="AB40" s="55">
        <f t="shared" si="3"/>
        <v>2</v>
      </c>
    </row>
    <row r="41" spans="1:28" x14ac:dyDescent="0.25">
      <c r="A41" s="16" t="s">
        <v>37</v>
      </c>
      <c r="B41" s="33" t="s">
        <v>102</v>
      </c>
      <c r="C41" s="14"/>
      <c r="D41" s="10"/>
      <c r="E41" s="10" t="s">
        <v>110</v>
      </c>
      <c r="F41" s="10"/>
      <c r="G41" s="24"/>
      <c r="H41" s="24"/>
      <c r="I41" s="24"/>
      <c r="J41" s="24"/>
      <c r="K41" s="24"/>
      <c r="L41" s="25"/>
      <c r="M41" s="25"/>
      <c r="N41" s="25"/>
      <c r="O41" s="25"/>
      <c r="P41" s="25"/>
      <c r="Q41" s="26"/>
      <c r="R41" s="26"/>
      <c r="S41" s="26">
        <v>30</v>
      </c>
      <c r="T41" s="26"/>
      <c r="U41" s="26">
        <v>2</v>
      </c>
      <c r="V41" s="27"/>
      <c r="W41" s="27"/>
      <c r="X41" s="27">
        <v>60</v>
      </c>
      <c r="Y41" s="27"/>
      <c r="Z41" s="27">
        <v>4</v>
      </c>
      <c r="AA41" s="55">
        <f t="shared" si="2"/>
        <v>90</v>
      </c>
      <c r="AB41" s="55">
        <f t="shared" si="3"/>
        <v>6</v>
      </c>
    </row>
    <row r="42" spans="1:28" x14ac:dyDescent="0.25">
      <c r="A42" s="16">
        <v>24</v>
      </c>
      <c r="B42" s="17" t="s">
        <v>71</v>
      </c>
      <c r="C42" s="14"/>
      <c r="D42" s="10">
        <v>4</v>
      </c>
      <c r="E42" s="10"/>
      <c r="F42" s="10"/>
      <c r="G42" s="24"/>
      <c r="H42" s="24"/>
      <c r="I42" s="24"/>
      <c r="J42" s="24"/>
      <c r="K42" s="24"/>
      <c r="L42" s="25"/>
      <c r="M42" s="25"/>
      <c r="N42" s="25"/>
      <c r="O42" s="25"/>
      <c r="P42" s="25"/>
      <c r="Q42" s="26"/>
      <c r="R42" s="26"/>
      <c r="S42" s="26"/>
      <c r="T42" s="26"/>
      <c r="U42" s="26"/>
      <c r="V42" s="27"/>
      <c r="W42" s="27">
        <v>30</v>
      </c>
      <c r="X42" s="27"/>
      <c r="Y42" s="27"/>
      <c r="Z42" s="27">
        <v>2</v>
      </c>
      <c r="AA42" s="55">
        <f t="shared" si="2"/>
        <v>30</v>
      </c>
      <c r="AB42" s="55">
        <f t="shared" si="3"/>
        <v>2</v>
      </c>
    </row>
    <row r="43" spans="1:28" ht="24" x14ac:dyDescent="0.25">
      <c r="A43" s="16" t="s">
        <v>38</v>
      </c>
      <c r="B43" s="23" t="s">
        <v>81</v>
      </c>
      <c r="C43" s="14"/>
      <c r="D43" s="10"/>
      <c r="E43" s="10">
        <v>3</v>
      </c>
      <c r="F43" s="10"/>
      <c r="G43" s="24"/>
      <c r="H43" s="24"/>
      <c r="I43" s="24"/>
      <c r="J43" s="24"/>
      <c r="K43" s="24"/>
      <c r="L43" s="25"/>
      <c r="M43" s="25"/>
      <c r="N43" s="25"/>
      <c r="O43" s="25"/>
      <c r="P43" s="25"/>
      <c r="Q43" s="26"/>
      <c r="R43" s="26"/>
      <c r="S43" s="26">
        <v>30</v>
      </c>
      <c r="T43" s="26"/>
      <c r="U43" s="26">
        <v>2</v>
      </c>
      <c r="V43" s="27"/>
      <c r="W43" s="27"/>
      <c r="X43" s="27"/>
      <c r="Y43" s="27"/>
      <c r="Z43" s="27"/>
      <c r="AA43" s="55">
        <f t="shared" si="2"/>
        <v>30</v>
      </c>
      <c r="AB43" s="55">
        <f t="shared" si="3"/>
        <v>2</v>
      </c>
    </row>
    <row r="44" spans="1:28" ht="37.5" customHeight="1" x14ac:dyDescent="0.25">
      <c r="A44" s="16" t="s">
        <v>57</v>
      </c>
      <c r="B44" s="17" t="s">
        <v>73</v>
      </c>
      <c r="C44" s="14"/>
      <c r="D44" s="10"/>
      <c r="E44" s="10"/>
      <c r="F44" s="10">
        <v>4</v>
      </c>
      <c r="G44" s="24"/>
      <c r="H44" s="24"/>
      <c r="I44" s="24"/>
      <c r="J44" s="24"/>
      <c r="K44" s="24"/>
      <c r="L44" s="25"/>
      <c r="M44" s="25"/>
      <c r="N44" s="25"/>
      <c r="O44" s="25"/>
      <c r="P44" s="25"/>
      <c r="Q44" s="26"/>
      <c r="R44" s="26"/>
      <c r="S44" s="26"/>
      <c r="T44" s="26"/>
      <c r="U44" s="26"/>
      <c r="V44" s="27"/>
      <c r="W44" s="27"/>
      <c r="X44" s="27"/>
      <c r="Y44" s="27"/>
      <c r="Z44" s="27">
        <v>4</v>
      </c>
      <c r="AA44" s="55">
        <f t="shared" si="2"/>
        <v>0</v>
      </c>
      <c r="AB44" s="55">
        <f t="shared" si="3"/>
        <v>4</v>
      </c>
    </row>
    <row r="45" spans="1:28" s="52" customFormat="1" x14ac:dyDescent="0.25">
      <c r="A45" s="67" t="s">
        <v>55</v>
      </c>
      <c r="B45" s="68"/>
      <c r="C45" s="14"/>
      <c r="D45" s="10"/>
      <c r="E45" s="10"/>
      <c r="F45" s="10"/>
      <c r="G45" s="30">
        <f>SUM(G26:G34,G36:G38,G40:G44)</f>
        <v>0</v>
      </c>
      <c r="H45" s="30">
        <f t="shared" ref="H45:Z45" si="6">SUM(H26:H34,H36:H38,H40:H44)</f>
        <v>0</v>
      </c>
      <c r="I45" s="30">
        <f t="shared" si="6"/>
        <v>0</v>
      </c>
      <c r="J45" s="30">
        <f t="shared" si="6"/>
        <v>0</v>
      </c>
      <c r="K45" s="30">
        <f t="shared" si="6"/>
        <v>0</v>
      </c>
      <c r="L45" s="18">
        <f t="shared" si="6"/>
        <v>120</v>
      </c>
      <c r="M45" s="18">
        <f t="shared" si="6"/>
        <v>0</v>
      </c>
      <c r="N45" s="18">
        <f t="shared" si="6"/>
        <v>60</v>
      </c>
      <c r="O45" s="18">
        <f t="shared" si="6"/>
        <v>0</v>
      </c>
      <c r="P45" s="18">
        <f t="shared" si="6"/>
        <v>12</v>
      </c>
      <c r="Q45" s="19">
        <f t="shared" si="6"/>
        <v>75</v>
      </c>
      <c r="R45" s="19">
        <f t="shared" si="6"/>
        <v>0</v>
      </c>
      <c r="S45" s="19">
        <f t="shared" si="6"/>
        <v>95</v>
      </c>
      <c r="T45" s="19">
        <f t="shared" si="6"/>
        <v>0</v>
      </c>
      <c r="U45" s="19">
        <f t="shared" si="6"/>
        <v>14</v>
      </c>
      <c r="V45" s="20">
        <f t="shared" si="6"/>
        <v>0</v>
      </c>
      <c r="W45" s="20">
        <f t="shared" si="6"/>
        <v>30</v>
      </c>
      <c r="X45" s="20">
        <f t="shared" si="6"/>
        <v>60</v>
      </c>
      <c r="Y45" s="20">
        <f t="shared" si="6"/>
        <v>0</v>
      </c>
      <c r="Z45" s="20">
        <f t="shared" si="6"/>
        <v>10</v>
      </c>
      <c r="AA45" s="55">
        <f t="shared" si="2"/>
        <v>440</v>
      </c>
      <c r="AB45" s="55">
        <f t="shared" si="3"/>
        <v>36</v>
      </c>
    </row>
    <row r="46" spans="1:28" s="50" customFormat="1" x14ac:dyDescent="0.25">
      <c r="A46" s="73" t="s">
        <v>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</row>
    <row r="47" spans="1:28" s="52" customFormat="1" x14ac:dyDescent="0.25">
      <c r="A47" s="16" t="s">
        <v>58</v>
      </c>
      <c r="B47" s="17" t="s">
        <v>49</v>
      </c>
      <c r="C47" s="10"/>
      <c r="D47" s="10">
        <v>2</v>
      </c>
      <c r="E47" s="10"/>
      <c r="F47" s="10"/>
      <c r="G47" s="11"/>
      <c r="H47" s="11"/>
      <c r="I47" s="11"/>
      <c r="J47" s="11"/>
      <c r="K47" s="11"/>
      <c r="L47" s="12">
        <v>30</v>
      </c>
      <c r="M47" s="12"/>
      <c r="N47" s="12"/>
      <c r="O47" s="12"/>
      <c r="P47" s="12">
        <v>4</v>
      </c>
      <c r="Q47" s="21"/>
      <c r="R47" s="21"/>
      <c r="S47" s="21"/>
      <c r="T47" s="21"/>
      <c r="U47" s="21"/>
      <c r="V47" s="13"/>
      <c r="W47" s="13"/>
      <c r="X47" s="13"/>
      <c r="Y47" s="13"/>
      <c r="Z47" s="13"/>
      <c r="AA47" s="55">
        <f t="shared" si="2"/>
        <v>30</v>
      </c>
      <c r="AB47" s="55">
        <f t="shared" si="3"/>
        <v>4</v>
      </c>
    </row>
    <row r="48" spans="1:28" s="52" customFormat="1" ht="29.1" customHeight="1" x14ac:dyDescent="0.25">
      <c r="A48" s="16" t="s">
        <v>59</v>
      </c>
      <c r="B48" s="32" t="s">
        <v>50</v>
      </c>
      <c r="C48" s="10"/>
      <c r="D48" s="10">
        <v>3</v>
      </c>
      <c r="E48" s="10"/>
      <c r="F48" s="10"/>
      <c r="G48" s="11"/>
      <c r="H48" s="11"/>
      <c r="I48" s="11"/>
      <c r="J48" s="11"/>
      <c r="K48" s="11"/>
      <c r="L48" s="12"/>
      <c r="M48" s="12"/>
      <c r="N48" s="12"/>
      <c r="O48" s="12"/>
      <c r="P48" s="12"/>
      <c r="Q48" s="21">
        <v>30</v>
      </c>
      <c r="R48" s="21"/>
      <c r="S48" s="21"/>
      <c r="T48" s="21"/>
      <c r="U48" s="21">
        <v>4</v>
      </c>
      <c r="V48" s="13"/>
      <c r="W48" s="13"/>
      <c r="X48" s="13"/>
      <c r="Y48" s="13"/>
      <c r="Z48" s="13"/>
      <c r="AA48" s="55">
        <f t="shared" si="2"/>
        <v>30</v>
      </c>
      <c r="AB48" s="55">
        <f t="shared" si="3"/>
        <v>4</v>
      </c>
    </row>
    <row r="49" spans="1:28" s="52" customFormat="1" ht="24" x14ac:dyDescent="0.25">
      <c r="A49" s="16" t="s">
        <v>60</v>
      </c>
      <c r="B49" s="57" t="s">
        <v>42</v>
      </c>
      <c r="C49" s="10"/>
      <c r="D49" s="58">
        <v>3</v>
      </c>
      <c r="E49" s="10"/>
      <c r="F49" s="10"/>
      <c r="G49" s="11"/>
      <c r="H49" s="11"/>
      <c r="I49" s="11"/>
      <c r="J49" s="11"/>
      <c r="K49" s="11"/>
      <c r="L49" s="12">
        <v>30</v>
      </c>
      <c r="M49" s="12"/>
      <c r="N49" s="12"/>
      <c r="O49" s="12"/>
      <c r="P49" s="12">
        <v>4</v>
      </c>
      <c r="Q49" s="60"/>
      <c r="R49" s="40"/>
      <c r="S49" s="40"/>
      <c r="T49" s="40"/>
      <c r="U49" s="60"/>
      <c r="V49" s="13"/>
      <c r="W49" s="13"/>
      <c r="X49" s="13"/>
      <c r="Y49" s="13"/>
      <c r="Z49" s="13"/>
      <c r="AA49" s="55">
        <f t="shared" si="2"/>
        <v>30</v>
      </c>
      <c r="AB49" s="55">
        <f t="shared" si="3"/>
        <v>4</v>
      </c>
    </row>
    <row r="50" spans="1:28" s="52" customFormat="1" x14ac:dyDescent="0.25">
      <c r="A50" s="16" t="s">
        <v>67</v>
      </c>
      <c r="B50" s="17" t="s">
        <v>47</v>
      </c>
      <c r="C50" s="10"/>
      <c r="D50" s="10"/>
      <c r="E50" s="10">
        <v>3.4</v>
      </c>
      <c r="F50" s="10"/>
      <c r="G50" s="11"/>
      <c r="H50" s="11"/>
      <c r="I50" s="11"/>
      <c r="J50" s="11"/>
      <c r="K50" s="11"/>
      <c r="L50" s="12"/>
      <c r="M50" s="12"/>
      <c r="N50" s="12"/>
      <c r="O50" s="12"/>
      <c r="P50" s="12"/>
      <c r="Q50" s="21"/>
      <c r="R50" s="21"/>
      <c r="S50" s="21">
        <v>30</v>
      </c>
      <c r="T50" s="21"/>
      <c r="U50" s="21">
        <v>5</v>
      </c>
      <c r="V50" s="41"/>
      <c r="W50" s="41"/>
      <c r="X50" s="41">
        <v>30</v>
      </c>
      <c r="Y50" s="41"/>
      <c r="Z50" s="41">
        <v>6</v>
      </c>
      <c r="AA50" s="55">
        <f t="shared" si="2"/>
        <v>60</v>
      </c>
      <c r="AB50" s="55">
        <f t="shared" si="3"/>
        <v>11</v>
      </c>
    </row>
    <row r="51" spans="1:28" s="52" customFormat="1" x14ac:dyDescent="0.25">
      <c r="A51" s="16" t="s">
        <v>68</v>
      </c>
      <c r="B51" s="57" t="s">
        <v>48</v>
      </c>
      <c r="C51" s="10"/>
      <c r="D51" s="10"/>
      <c r="E51" s="58">
        <v>2.2999999999999998</v>
      </c>
      <c r="F51" s="10"/>
      <c r="G51" s="11"/>
      <c r="H51" s="11"/>
      <c r="I51" s="11"/>
      <c r="J51" s="11"/>
      <c r="K51" s="11"/>
      <c r="L51" s="12"/>
      <c r="M51" s="12"/>
      <c r="N51" s="59">
        <v>30</v>
      </c>
      <c r="O51" s="12"/>
      <c r="P51" s="59">
        <v>4</v>
      </c>
      <c r="Q51" s="21"/>
      <c r="R51" s="21"/>
      <c r="S51" s="21">
        <v>30</v>
      </c>
      <c r="T51" s="21"/>
      <c r="U51" s="21">
        <v>5</v>
      </c>
      <c r="V51" s="41"/>
      <c r="W51" s="41"/>
      <c r="X51" s="41"/>
      <c r="Y51" s="41"/>
      <c r="Z51" s="41"/>
      <c r="AA51" s="55">
        <f t="shared" si="2"/>
        <v>60</v>
      </c>
      <c r="AB51" s="55">
        <f t="shared" si="3"/>
        <v>9</v>
      </c>
    </row>
    <row r="52" spans="1:28" s="52" customFormat="1" x14ac:dyDescent="0.25">
      <c r="A52" s="16" t="s">
        <v>69</v>
      </c>
      <c r="B52" s="17" t="s">
        <v>70</v>
      </c>
      <c r="C52" s="10"/>
      <c r="D52" s="10"/>
      <c r="E52" s="10"/>
      <c r="F52" s="10"/>
      <c r="G52" s="11"/>
      <c r="H52" s="11"/>
      <c r="I52" s="11"/>
      <c r="J52" s="11"/>
      <c r="K52" s="11"/>
      <c r="L52" s="12"/>
      <c r="M52" s="12"/>
      <c r="N52" s="12"/>
      <c r="O52" s="12"/>
      <c r="P52" s="12"/>
      <c r="Q52" s="21"/>
      <c r="R52" s="21"/>
      <c r="S52" s="21"/>
      <c r="T52" s="21"/>
      <c r="U52" s="21"/>
      <c r="V52" s="41"/>
      <c r="W52" s="41"/>
      <c r="X52" s="41"/>
      <c r="Y52" s="41"/>
      <c r="Z52" s="41">
        <v>4</v>
      </c>
      <c r="AA52" s="55">
        <f t="shared" si="2"/>
        <v>0</v>
      </c>
      <c r="AB52" s="55">
        <f t="shared" si="3"/>
        <v>4</v>
      </c>
    </row>
    <row r="53" spans="1:28" s="52" customFormat="1" x14ac:dyDescent="0.25">
      <c r="A53" s="67" t="s">
        <v>54</v>
      </c>
      <c r="B53" s="68"/>
      <c r="C53" s="14"/>
      <c r="D53" s="10"/>
      <c r="E53" s="10"/>
      <c r="F53" s="10"/>
      <c r="G53" s="15">
        <f>SUM(G47:G52)</f>
        <v>0</v>
      </c>
      <c r="H53" s="15">
        <f t="shared" ref="H53:Z53" si="7">SUM(H47:H52)</f>
        <v>0</v>
      </c>
      <c r="I53" s="15">
        <f t="shared" si="7"/>
        <v>0</v>
      </c>
      <c r="J53" s="15">
        <f t="shared" si="7"/>
        <v>0</v>
      </c>
      <c r="K53" s="15">
        <f t="shared" si="7"/>
        <v>0</v>
      </c>
      <c r="L53" s="18">
        <f t="shared" si="7"/>
        <v>60</v>
      </c>
      <c r="M53" s="18">
        <f t="shared" si="7"/>
        <v>0</v>
      </c>
      <c r="N53" s="18">
        <f t="shared" si="7"/>
        <v>30</v>
      </c>
      <c r="O53" s="18">
        <f t="shared" si="7"/>
        <v>0</v>
      </c>
      <c r="P53" s="18">
        <f t="shared" si="7"/>
        <v>12</v>
      </c>
      <c r="Q53" s="19">
        <f t="shared" si="7"/>
        <v>30</v>
      </c>
      <c r="R53" s="19">
        <f t="shared" si="7"/>
        <v>0</v>
      </c>
      <c r="S53" s="19">
        <f t="shared" si="7"/>
        <v>60</v>
      </c>
      <c r="T53" s="19">
        <f t="shared" si="7"/>
        <v>0</v>
      </c>
      <c r="U53" s="19">
        <f t="shared" si="7"/>
        <v>14</v>
      </c>
      <c r="V53" s="20">
        <f t="shared" si="7"/>
        <v>0</v>
      </c>
      <c r="W53" s="20">
        <f t="shared" si="7"/>
        <v>0</v>
      </c>
      <c r="X53" s="20">
        <f t="shared" si="7"/>
        <v>30</v>
      </c>
      <c r="Y53" s="20">
        <f t="shared" si="7"/>
        <v>0</v>
      </c>
      <c r="Z53" s="20">
        <f t="shared" si="7"/>
        <v>10</v>
      </c>
      <c r="AA53" s="55">
        <f t="shared" si="2"/>
        <v>210</v>
      </c>
      <c r="AB53" s="55">
        <f t="shared" si="3"/>
        <v>36</v>
      </c>
    </row>
    <row r="54" spans="1:28" x14ac:dyDescent="0.25">
      <c r="A54" s="69" t="s">
        <v>92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</row>
    <row r="55" spans="1:28" ht="24" x14ac:dyDescent="0.25">
      <c r="A55" s="10" t="s">
        <v>57</v>
      </c>
      <c r="B55" s="53" t="s">
        <v>32</v>
      </c>
      <c r="C55" s="10"/>
      <c r="D55" s="10" t="s">
        <v>109</v>
      </c>
      <c r="E55" s="10" t="s">
        <v>28</v>
      </c>
      <c r="F55" s="10"/>
      <c r="G55" s="11"/>
      <c r="H55" s="11"/>
      <c r="I55" s="11">
        <v>90</v>
      </c>
      <c r="J55" s="11"/>
      <c r="K55" s="11">
        <v>8</v>
      </c>
      <c r="L55" s="12"/>
      <c r="M55" s="12"/>
      <c r="N55" s="12">
        <v>90</v>
      </c>
      <c r="O55" s="12"/>
      <c r="P55" s="12">
        <v>12</v>
      </c>
      <c r="Q55" s="21"/>
      <c r="R55" s="21"/>
      <c r="S55" s="21">
        <v>75</v>
      </c>
      <c r="T55" s="21"/>
      <c r="U55" s="21">
        <v>7</v>
      </c>
      <c r="V55" s="13"/>
      <c r="W55" s="13"/>
      <c r="X55" s="13">
        <v>60</v>
      </c>
      <c r="Y55" s="13"/>
      <c r="Z55" s="13">
        <v>7</v>
      </c>
      <c r="AA55" s="55">
        <f t="shared" si="2"/>
        <v>315</v>
      </c>
      <c r="AB55" s="55">
        <f t="shared" si="3"/>
        <v>34</v>
      </c>
    </row>
    <row r="56" spans="1:28" ht="36" x14ac:dyDescent="0.25">
      <c r="A56" s="10" t="s">
        <v>58</v>
      </c>
      <c r="B56" s="17" t="s">
        <v>90</v>
      </c>
      <c r="C56" s="10"/>
      <c r="D56" s="10">
        <v>1</v>
      </c>
      <c r="E56" s="10"/>
      <c r="F56" s="10"/>
      <c r="G56" s="11">
        <v>30</v>
      </c>
      <c r="H56" s="11"/>
      <c r="I56" s="11"/>
      <c r="J56" s="11"/>
      <c r="K56" s="11">
        <v>3</v>
      </c>
      <c r="L56" s="12"/>
      <c r="M56" s="12"/>
      <c r="N56" s="12"/>
      <c r="O56" s="12"/>
      <c r="P56" s="12"/>
      <c r="Q56" s="21"/>
      <c r="R56" s="21"/>
      <c r="S56" s="21"/>
      <c r="T56" s="21"/>
      <c r="U56" s="21"/>
      <c r="V56" s="41"/>
      <c r="W56" s="41"/>
      <c r="X56" s="41"/>
      <c r="Y56" s="41"/>
      <c r="Z56" s="41"/>
      <c r="AA56" s="55">
        <f t="shared" si="2"/>
        <v>30</v>
      </c>
      <c r="AB56" s="55">
        <f t="shared" si="3"/>
        <v>3</v>
      </c>
    </row>
    <row r="57" spans="1:28" ht="36" x14ac:dyDescent="0.25">
      <c r="A57" s="10" t="s">
        <v>59</v>
      </c>
      <c r="B57" s="17" t="s">
        <v>39</v>
      </c>
      <c r="C57" s="10"/>
      <c r="D57" s="10">
        <v>3</v>
      </c>
      <c r="E57" s="10"/>
      <c r="F57" s="10"/>
      <c r="G57" s="11"/>
      <c r="H57" s="11">
        <v>30</v>
      </c>
      <c r="I57" s="11"/>
      <c r="J57" s="11"/>
      <c r="K57" s="11">
        <v>3</v>
      </c>
      <c r="L57" s="12"/>
      <c r="M57" s="12"/>
      <c r="N57" s="12"/>
      <c r="O57" s="12"/>
      <c r="P57" s="12"/>
      <c r="Q57" s="21"/>
      <c r="R57" s="21"/>
      <c r="S57" s="21"/>
      <c r="T57" s="21"/>
      <c r="U57" s="21"/>
      <c r="V57" s="41"/>
      <c r="W57" s="41"/>
      <c r="X57" s="41"/>
      <c r="Y57" s="41"/>
      <c r="Z57" s="41"/>
      <c r="AA57" s="55">
        <f t="shared" si="2"/>
        <v>30</v>
      </c>
      <c r="AB57" s="55">
        <f t="shared" si="3"/>
        <v>3</v>
      </c>
    </row>
    <row r="58" spans="1:28" x14ac:dyDescent="0.25">
      <c r="A58" s="67" t="s">
        <v>23</v>
      </c>
      <c r="B58" s="68"/>
      <c r="C58" s="14"/>
      <c r="D58" s="10"/>
      <c r="E58" s="10"/>
      <c r="F58" s="10"/>
      <c r="G58" s="15">
        <f t="shared" ref="G58:Z58" si="8">SUM(G55:G57)</f>
        <v>30</v>
      </c>
      <c r="H58" s="15">
        <f t="shared" si="8"/>
        <v>30</v>
      </c>
      <c r="I58" s="15">
        <f t="shared" si="8"/>
        <v>90</v>
      </c>
      <c r="J58" s="15">
        <f t="shared" si="8"/>
        <v>0</v>
      </c>
      <c r="K58" s="15">
        <f t="shared" si="8"/>
        <v>14</v>
      </c>
      <c r="L58" s="18">
        <f t="shared" si="8"/>
        <v>0</v>
      </c>
      <c r="M58" s="18">
        <f t="shared" si="8"/>
        <v>0</v>
      </c>
      <c r="N58" s="18">
        <f t="shared" si="8"/>
        <v>90</v>
      </c>
      <c r="O58" s="18">
        <f t="shared" si="8"/>
        <v>0</v>
      </c>
      <c r="P58" s="18">
        <f t="shared" si="8"/>
        <v>12</v>
      </c>
      <c r="Q58" s="19">
        <f t="shared" si="8"/>
        <v>0</v>
      </c>
      <c r="R58" s="19">
        <f t="shared" si="8"/>
        <v>0</v>
      </c>
      <c r="S58" s="19">
        <f t="shared" si="8"/>
        <v>75</v>
      </c>
      <c r="T58" s="19">
        <f t="shared" si="8"/>
        <v>0</v>
      </c>
      <c r="U58" s="19">
        <f t="shared" si="8"/>
        <v>7</v>
      </c>
      <c r="V58" s="20">
        <f t="shared" si="8"/>
        <v>0</v>
      </c>
      <c r="W58" s="20">
        <f t="shared" si="8"/>
        <v>0</v>
      </c>
      <c r="X58" s="20">
        <f t="shared" si="8"/>
        <v>60</v>
      </c>
      <c r="Y58" s="20">
        <f t="shared" si="8"/>
        <v>0</v>
      </c>
      <c r="Z58" s="20">
        <f t="shared" si="8"/>
        <v>7</v>
      </c>
      <c r="AA58" s="55">
        <f t="shared" si="2"/>
        <v>375</v>
      </c>
      <c r="AB58" s="55">
        <f t="shared" si="3"/>
        <v>40</v>
      </c>
    </row>
    <row r="59" spans="1:28" x14ac:dyDescent="0.25">
      <c r="A59" s="81" t="s">
        <v>91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3"/>
    </row>
    <row r="60" spans="1:28" x14ac:dyDescent="0.25">
      <c r="A60" s="76" t="s">
        <v>75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8"/>
    </row>
    <row r="61" spans="1:28" ht="21.95" customHeight="1" x14ac:dyDescent="0.25">
      <c r="A61" s="36" t="s">
        <v>82</v>
      </c>
      <c r="B61" s="51" t="s">
        <v>96</v>
      </c>
      <c r="C61" s="56"/>
      <c r="D61" s="10"/>
      <c r="E61" s="10">
        <v>2</v>
      </c>
      <c r="F61" s="10"/>
      <c r="G61" s="24"/>
      <c r="H61" s="24"/>
      <c r="I61" s="24"/>
      <c r="J61" s="24"/>
      <c r="K61" s="24"/>
      <c r="L61" s="25">
        <v>30</v>
      </c>
      <c r="M61" s="25"/>
      <c r="N61" s="25"/>
      <c r="O61" s="25"/>
      <c r="P61" s="25">
        <v>2</v>
      </c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55">
        <f t="shared" ref="AA61:AA69" si="9">SUM(G61:J61,L61:O61,Q61:T61,V61:Y61)</f>
        <v>30</v>
      </c>
      <c r="AB61" s="55">
        <f t="shared" ref="AB61:AB69" si="10">SUM(K61,P61,U61,Z61)</f>
        <v>2</v>
      </c>
    </row>
    <row r="62" spans="1:28" ht="20.45" customHeight="1" x14ac:dyDescent="0.25">
      <c r="A62" s="36" t="s">
        <v>83</v>
      </c>
      <c r="B62" s="51" t="s">
        <v>97</v>
      </c>
      <c r="C62" s="56"/>
      <c r="D62" s="10"/>
      <c r="E62" s="10">
        <v>2</v>
      </c>
      <c r="F62" s="10"/>
      <c r="G62" s="24"/>
      <c r="H62" s="24"/>
      <c r="I62" s="24"/>
      <c r="J62" s="24"/>
      <c r="K62" s="24"/>
      <c r="L62" s="25">
        <v>30</v>
      </c>
      <c r="M62" s="25"/>
      <c r="N62" s="25"/>
      <c r="O62" s="25"/>
      <c r="P62" s="25">
        <v>2</v>
      </c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55">
        <f t="shared" si="9"/>
        <v>30</v>
      </c>
      <c r="AB62" s="55">
        <f t="shared" si="10"/>
        <v>2</v>
      </c>
    </row>
    <row r="63" spans="1:28" ht="35.1" customHeight="1" x14ac:dyDescent="0.25">
      <c r="A63" s="37" t="s">
        <v>84</v>
      </c>
      <c r="B63" s="38" t="s">
        <v>76</v>
      </c>
      <c r="C63" s="14"/>
      <c r="D63" s="10"/>
      <c r="E63" s="10">
        <v>2</v>
      </c>
      <c r="F63" s="10"/>
      <c r="G63" s="24"/>
      <c r="H63" s="24"/>
      <c r="I63" s="24"/>
      <c r="J63" s="24"/>
      <c r="K63" s="24"/>
      <c r="L63" s="25"/>
      <c r="M63" s="25"/>
      <c r="N63" s="25">
        <v>30</v>
      </c>
      <c r="O63" s="25"/>
      <c r="P63" s="25">
        <v>2</v>
      </c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55">
        <f t="shared" si="9"/>
        <v>30</v>
      </c>
      <c r="AB63" s="55">
        <f t="shared" si="10"/>
        <v>2</v>
      </c>
    </row>
    <row r="64" spans="1:28" ht="35.1" customHeight="1" x14ac:dyDescent="0.25">
      <c r="A64" s="36" t="s">
        <v>85</v>
      </c>
      <c r="B64" s="23" t="s">
        <v>77</v>
      </c>
      <c r="C64" s="14"/>
      <c r="D64" s="10"/>
      <c r="E64" s="10"/>
      <c r="F64" s="10">
        <v>3</v>
      </c>
      <c r="G64" s="24"/>
      <c r="H64" s="24"/>
      <c r="I64" s="24"/>
      <c r="J64" s="24"/>
      <c r="K64" s="24"/>
      <c r="L64" s="25"/>
      <c r="M64" s="25"/>
      <c r="N64" s="25"/>
      <c r="O64" s="25"/>
      <c r="P64" s="25"/>
      <c r="Q64" s="26"/>
      <c r="R64" s="26"/>
      <c r="S64" s="26">
        <v>10</v>
      </c>
      <c r="T64" s="26"/>
      <c r="U64" s="26">
        <v>1</v>
      </c>
      <c r="V64" s="27"/>
      <c r="W64" s="27"/>
      <c r="X64" s="27"/>
      <c r="Y64" s="27"/>
      <c r="Z64" s="27"/>
      <c r="AA64" s="55">
        <f t="shared" si="9"/>
        <v>10</v>
      </c>
      <c r="AB64" s="55">
        <f t="shared" si="10"/>
        <v>1</v>
      </c>
    </row>
    <row r="65" spans="1:28" ht="35.1" customHeight="1" x14ac:dyDescent="0.25">
      <c r="A65" s="36" t="s">
        <v>86</v>
      </c>
      <c r="B65" s="17" t="s">
        <v>98</v>
      </c>
      <c r="C65" s="14"/>
      <c r="D65" s="10"/>
      <c r="E65" s="10">
        <v>2</v>
      </c>
      <c r="F65" s="10"/>
      <c r="G65" s="24"/>
      <c r="H65" s="24"/>
      <c r="I65" s="24"/>
      <c r="J65" s="24"/>
      <c r="K65" s="24"/>
      <c r="L65" s="25">
        <v>30</v>
      </c>
      <c r="M65" s="25"/>
      <c r="N65" s="25"/>
      <c r="O65" s="25"/>
      <c r="P65" s="25">
        <v>2</v>
      </c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55">
        <f t="shared" si="9"/>
        <v>30</v>
      </c>
      <c r="AB65" s="55">
        <f t="shared" si="10"/>
        <v>2</v>
      </c>
    </row>
    <row r="66" spans="1:28" ht="38.450000000000003" customHeight="1" x14ac:dyDescent="0.25">
      <c r="A66" s="37" t="s">
        <v>87</v>
      </c>
      <c r="B66" s="17" t="s">
        <v>99</v>
      </c>
      <c r="C66" s="14"/>
      <c r="D66" s="10"/>
      <c r="E66" s="10">
        <v>2</v>
      </c>
      <c r="F66" s="10"/>
      <c r="G66" s="24"/>
      <c r="H66" s="24"/>
      <c r="I66" s="24"/>
      <c r="J66" s="24"/>
      <c r="K66" s="24"/>
      <c r="L66" s="25">
        <v>30</v>
      </c>
      <c r="M66" s="25"/>
      <c r="N66" s="25"/>
      <c r="O66" s="25"/>
      <c r="P66" s="25">
        <v>2</v>
      </c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55">
        <f t="shared" si="9"/>
        <v>30</v>
      </c>
      <c r="AB66" s="55">
        <f t="shared" si="10"/>
        <v>2</v>
      </c>
    </row>
    <row r="67" spans="1:28" ht="34.5" customHeight="1" x14ac:dyDescent="0.25">
      <c r="A67" s="36" t="s">
        <v>88</v>
      </c>
      <c r="B67" s="23" t="s">
        <v>74</v>
      </c>
      <c r="C67" s="14"/>
      <c r="D67" s="10"/>
      <c r="E67" s="10">
        <v>2</v>
      </c>
      <c r="F67" s="10"/>
      <c r="G67" s="24"/>
      <c r="H67" s="24"/>
      <c r="I67" s="24"/>
      <c r="J67" s="24"/>
      <c r="K67" s="24"/>
      <c r="L67" s="25"/>
      <c r="M67" s="25"/>
      <c r="N67" s="25">
        <v>30</v>
      </c>
      <c r="O67" s="25"/>
      <c r="P67" s="25">
        <v>2</v>
      </c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55">
        <f t="shared" si="9"/>
        <v>30</v>
      </c>
      <c r="AB67" s="55">
        <f t="shared" si="10"/>
        <v>2</v>
      </c>
    </row>
    <row r="68" spans="1:28" ht="42" customHeight="1" x14ac:dyDescent="0.25">
      <c r="A68" s="36" t="s">
        <v>30</v>
      </c>
      <c r="B68" s="23" t="s">
        <v>78</v>
      </c>
      <c r="C68" s="14"/>
      <c r="D68" s="10"/>
      <c r="E68" s="10"/>
      <c r="F68" s="10">
        <v>3</v>
      </c>
      <c r="G68" s="24"/>
      <c r="H68" s="24"/>
      <c r="I68" s="24"/>
      <c r="J68" s="24"/>
      <c r="K68" s="24"/>
      <c r="L68" s="25"/>
      <c r="M68" s="25"/>
      <c r="N68" s="25"/>
      <c r="O68" s="25"/>
      <c r="P68" s="25"/>
      <c r="Q68" s="26"/>
      <c r="R68" s="26"/>
      <c r="S68" s="26">
        <v>10</v>
      </c>
      <c r="T68" s="26"/>
      <c r="U68" s="26">
        <v>1</v>
      </c>
      <c r="V68" s="27"/>
      <c r="W68" s="27"/>
      <c r="X68" s="27"/>
      <c r="Y68" s="27"/>
      <c r="Z68" s="27"/>
      <c r="AA68" s="55">
        <f t="shared" si="9"/>
        <v>10</v>
      </c>
      <c r="AB68" s="55">
        <f t="shared" si="10"/>
        <v>1</v>
      </c>
    </row>
    <row r="69" spans="1:28" ht="36" x14ac:dyDescent="0.25">
      <c r="A69" s="37" t="s">
        <v>31</v>
      </c>
      <c r="B69" s="17" t="s">
        <v>72</v>
      </c>
      <c r="C69" s="14"/>
      <c r="D69" s="10"/>
      <c r="E69" s="10"/>
      <c r="F69" s="10">
        <v>3</v>
      </c>
      <c r="G69" s="24"/>
      <c r="H69" s="24"/>
      <c r="I69" s="24"/>
      <c r="J69" s="24"/>
      <c r="K69" s="24"/>
      <c r="L69" s="25"/>
      <c r="M69" s="25"/>
      <c r="N69" s="25"/>
      <c r="O69" s="25"/>
      <c r="P69" s="25"/>
      <c r="Q69" s="26"/>
      <c r="R69" s="26"/>
      <c r="S69" s="26"/>
      <c r="T69" s="26"/>
      <c r="U69" s="26">
        <v>2</v>
      </c>
      <c r="V69" s="27"/>
      <c r="W69" s="27"/>
      <c r="X69" s="27"/>
      <c r="Y69" s="27"/>
      <c r="Z69" s="27"/>
      <c r="AA69" s="55">
        <f t="shared" si="9"/>
        <v>0</v>
      </c>
      <c r="AB69" s="55">
        <f t="shared" si="10"/>
        <v>2</v>
      </c>
    </row>
    <row r="70" spans="1:28" x14ac:dyDescent="0.25">
      <c r="A70" s="76" t="s">
        <v>80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8"/>
    </row>
    <row r="71" spans="1:28" x14ac:dyDescent="0.25">
      <c r="A71" s="28" t="s">
        <v>33</v>
      </c>
      <c r="B71" s="32" t="s">
        <v>100</v>
      </c>
      <c r="C71" s="14"/>
      <c r="D71" s="10"/>
      <c r="E71" s="10">
        <v>3</v>
      </c>
      <c r="F71" s="10"/>
      <c r="G71" s="24"/>
      <c r="H71" s="24"/>
      <c r="I71" s="24"/>
      <c r="J71" s="24"/>
      <c r="K71" s="24"/>
      <c r="L71" s="25"/>
      <c r="M71" s="25"/>
      <c r="N71" s="25"/>
      <c r="O71" s="25"/>
      <c r="P71" s="25"/>
      <c r="Q71" s="26">
        <v>30</v>
      </c>
      <c r="R71" s="26"/>
      <c r="S71" s="26"/>
      <c r="T71" s="26"/>
      <c r="U71" s="26">
        <v>2</v>
      </c>
      <c r="V71" s="27"/>
      <c r="W71" s="27"/>
      <c r="X71" s="27"/>
      <c r="Y71" s="27"/>
      <c r="Z71" s="27"/>
      <c r="AA71" s="55">
        <f t="shared" ref="AA71:AA73" si="11">SUM(G71:J71,L71:O71,Q71:T71,V71:Y71)</f>
        <v>30</v>
      </c>
      <c r="AB71" s="55">
        <f t="shared" ref="AB71:AB73" si="12">SUM(K71,P71,U71,Z71)</f>
        <v>2</v>
      </c>
    </row>
    <row r="72" spans="1:28" ht="48" x14ac:dyDescent="0.25">
      <c r="A72" s="28" t="s">
        <v>34</v>
      </c>
      <c r="B72" s="32" t="s">
        <v>79</v>
      </c>
      <c r="C72" s="14"/>
      <c r="D72" s="10"/>
      <c r="E72" s="10">
        <v>3</v>
      </c>
      <c r="F72" s="10"/>
      <c r="G72" s="24"/>
      <c r="H72" s="24"/>
      <c r="I72" s="24"/>
      <c r="J72" s="24"/>
      <c r="K72" s="24"/>
      <c r="L72" s="25"/>
      <c r="M72" s="25"/>
      <c r="N72" s="25"/>
      <c r="O72" s="25"/>
      <c r="P72" s="25"/>
      <c r="Q72" s="26">
        <v>15</v>
      </c>
      <c r="R72" s="26"/>
      <c r="S72" s="26"/>
      <c r="T72" s="26"/>
      <c r="U72" s="26">
        <v>1</v>
      </c>
      <c r="V72" s="27"/>
      <c r="W72" s="27"/>
      <c r="X72" s="27"/>
      <c r="Y72" s="27"/>
      <c r="Z72" s="27"/>
      <c r="AA72" s="55">
        <f t="shared" si="11"/>
        <v>15</v>
      </c>
      <c r="AB72" s="55">
        <f t="shared" si="12"/>
        <v>1</v>
      </c>
    </row>
    <row r="73" spans="1:28" x14ac:dyDescent="0.25">
      <c r="A73" s="28" t="s">
        <v>35</v>
      </c>
      <c r="B73" s="32" t="s">
        <v>101</v>
      </c>
      <c r="C73" s="14"/>
      <c r="D73" s="10"/>
      <c r="E73" s="10">
        <v>3</v>
      </c>
      <c r="F73" s="10"/>
      <c r="G73" s="24"/>
      <c r="H73" s="24"/>
      <c r="I73" s="24"/>
      <c r="J73" s="24"/>
      <c r="K73" s="24"/>
      <c r="L73" s="25"/>
      <c r="M73" s="25"/>
      <c r="N73" s="25"/>
      <c r="O73" s="25"/>
      <c r="P73" s="25"/>
      <c r="Q73" s="26"/>
      <c r="R73" s="26"/>
      <c r="S73" s="26">
        <v>15</v>
      </c>
      <c r="T73" s="26"/>
      <c r="U73" s="26">
        <v>1</v>
      </c>
      <c r="V73" s="27"/>
      <c r="W73" s="27"/>
      <c r="X73" s="27"/>
      <c r="Y73" s="27"/>
      <c r="Z73" s="27"/>
      <c r="AA73" s="55">
        <f t="shared" si="11"/>
        <v>15</v>
      </c>
      <c r="AB73" s="55">
        <f t="shared" si="12"/>
        <v>1</v>
      </c>
    </row>
    <row r="74" spans="1:28" x14ac:dyDescent="0.25">
      <c r="A74" s="76" t="s">
        <v>114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8"/>
    </row>
    <row r="75" spans="1:28" x14ac:dyDescent="0.25">
      <c r="A75" s="16" t="s">
        <v>36</v>
      </c>
      <c r="B75" s="33" t="s">
        <v>103</v>
      </c>
      <c r="C75" s="14"/>
      <c r="D75" s="10">
        <v>3</v>
      </c>
      <c r="E75" s="10"/>
      <c r="F75" s="10"/>
      <c r="G75" s="24"/>
      <c r="H75" s="24"/>
      <c r="I75" s="24"/>
      <c r="J75" s="24"/>
      <c r="K75" s="24"/>
      <c r="L75" s="25"/>
      <c r="M75" s="25"/>
      <c r="N75" s="25"/>
      <c r="O75" s="25"/>
      <c r="P75" s="25"/>
      <c r="Q75" s="26">
        <v>30</v>
      </c>
      <c r="R75" s="26"/>
      <c r="S75" s="26"/>
      <c r="T75" s="26"/>
      <c r="U75" s="26">
        <v>2</v>
      </c>
      <c r="V75" s="27"/>
      <c r="W75" s="27"/>
      <c r="X75" s="27"/>
      <c r="Y75" s="27"/>
      <c r="Z75" s="27"/>
      <c r="AA75" s="55">
        <f t="shared" ref="AA75:AA80" si="13">SUM(G75:J75,L75:O75,Q75:T75,V75:Y75)</f>
        <v>30</v>
      </c>
      <c r="AB75" s="55">
        <f t="shared" ref="AB75:AB80" si="14">SUM(K75,P75,U75,Z75)</f>
        <v>2</v>
      </c>
    </row>
    <row r="76" spans="1:28" ht="24" x14ac:dyDescent="0.25">
      <c r="A76" s="16" t="s">
        <v>37</v>
      </c>
      <c r="B76" s="33" t="s">
        <v>115</v>
      </c>
      <c r="C76" s="14"/>
      <c r="D76" s="10"/>
      <c r="E76" s="10" t="s">
        <v>110</v>
      </c>
      <c r="F76" s="10"/>
      <c r="G76" s="24"/>
      <c r="H76" s="24"/>
      <c r="I76" s="24"/>
      <c r="J76" s="24"/>
      <c r="K76" s="24"/>
      <c r="L76" s="25"/>
      <c r="M76" s="25"/>
      <c r="N76" s="25"/>
      <c r="O76" s="25"/>
      <c r="P76" s="25"/>
      <c r="Q76" s="26"/>
      <c r="R76" s="26"/>
      <c r="S76" s="26">
        <v>30</v>
      </c>
      <c r="T76" s="26"/>
      <c r="U76" s="26">
        <v>2</v>
      </c>
      <c r="V76" s="27"/>
      <c r="W76" s="27"/>
      <c r="X76" s="27">
        <v>60</v>
      </c>
      <c r="Y76" s="27"/>
      <c r="Z76" s="27">
        <v>4</v>
      </c>
      <c r="AA76" s="55">
        <f t="shared" si="13"/>
        <v>90</v>
      </c>
      <c r="AB76" s="55">
        <f t="shared" si="14"/>
        <v>6</v>
      </c>
    </row>
    <row r="77" spans="1:28" x14ac:dyDescent="0.25">
      <c r="A77" s="16">
        <v>24</v>
      </c>
      <c r="B77" s="17" t="s">
        <v>71</v>
      </c>
      <c r="C77" s="14"/>
      <c r="D77" s="10">
        <v>4</v>
      </c>
      <c r="E77" s="10"/>
      <c r="F77" s="10"/>
      <c r="G77" s="24"/>
      <c r="H77" s="24"/>
      <c r="I77" s="24"/>
      <c r="J77" s="24"/>
      <c r="K77" s="24"/>
      <c r="L77" s="25"/>
      <c r="M77" s="25"/>
      <c r="N77" s="25"/>
      <c r="O77" s="25"/>
      <c r="P77" s="25"/>
      <c r="Q77" s="26"/>
      <c r="R77" s="26"/>
      <c r="S77" s="26"/>
      <c r="T77" s="26"/>
      <c r="U77" s="26"/>
      <c r="V77" s="27"/>
      <c r="W77" s="27">
        <v>30</v>
      </c>
      <c r="X77" s="27"/>
      <c r="Y77" s="27"/>
      <c r="Z77" s="27">
        <v>2</v>
      </c>
      <c r="AA77" s="55">
        <f t="shared" si="13"/>
        <v>30</v>
      </c>
      <c r="AB77" s="55">
        <f t="shared" si="14"/>
        <v>2</v>
      </c>
    </row>
    <row r="78" spans="1:28" ht="24" x14ac:dyDescent="0.25">
      <c r="A78" s="16" t="s">
        <v>38</v>
      </c>
      <c r="B78" s="23" t="s">
        <v>81</v>
      </c>
      <c r="C78" s="14"/>
      <c r="D78" s="10"/>
      <c r="E78" s="10">
        <v>3</v>
      </c>
      <c r="F78" s="10"/>
      <c r="G78" s="24"/>
      <c r="H78" s="24"/>
      <c r="I78" s="24"/>
      <c r="J78" s="24"/>
      <c r="K78" s="24"/>
      <c r="L78" s="25"/>
      <c r="M78" s="25"/>
      <c r="N78" s="25"/>
      <c r="O78" s="25"/>
      <c r="P78" s="25"/>
      <c r="Q78" s="26"/>
      <c r="R78" s="26"/>
      <c r="S78" s="26">
        <v>30</v>
      </c>
      <c r="T78" s="26"/>
      <c r="U78" s="26">
        <v>2</v>
      </c>
      <c r="V78" s="27"/>
      <c r="W78" s="27"/>
      <c r="X78" s="27"/>
      <c r="Y78" s="27"/>
      <c r="Z78" s="27"/>
      <c r="AA78" s="55">
        <f t="shared" si="13"/>
        <v>30</v>
      </c>
      <c r="AB78" s="55">
        <f t="shared" si="14"/>
        <v>2</v>
      </c>
    </row>
    <row r="79" spans="1:28" ht="37.5" customHeight="1" x14ac:dyDescent="0.25">
      <c r="A79" s="16" t="s">
        <v>57</v>
      </c>
      <c r="B79" s="17" t="s">
        <v>73</v>
      </c>
      <c r="C79" s="14"/>
      <c r="D79" s="10"/>
      <c r="E79" s="10"/>
      <c r="F79" s="10">
        <v>4</v>
      </c>
      <c r="G79" s="24"/>
      <c r="H79" s="24"/>
      <c r="I79" s="24"/>
      <c r="J79" s="24"/>
      <c r="K79" s="24"/>
      <c r="L79" s="25"/>
      <c r="M79" s="25"/>
      <c r="N79" s="25"/>
      <c r="O79" s="25"/>
      <c r="P79" s="25"/>
      <c r="Q79" s="26"/>
      <c r="R79" s="26"/>
      <c r="S79" s="26"/>
      <c r="T79" s="26"/>
      <c r="U79" s="26"/>
      <c r="V79" s="27"/>
      <c r="W79" s="27"/>
      <c r="X79" s="27"/>
      <c r="Y79" s="27"/>
      <c r="Z79" s="27">
        <v>4</v>
      </c>
      <c r="AA79" s="55">
        <f t="shared" si="13"/>
        <v>0</v>
      </c>
      <c r="AB79" s="55">
        <f t="shared" si="14"/>
        <v>4</v>
      </c>
    </row>
    <row r="80" spans="1:28" s="52" customFormat="1" x14ac:dyDescent="0.25">
      <c r="A80" s="67" t="s">
        <v>55</v>
      </c>
      <c r="B80" s="68"/>
      <c r="C80" s="14"/>
      <c r="D80" s="10"/>
      <c r="E80" s="10"/>
      <c r="F80" s="10"/>
      <c r="G80" s="30">
        <f>SUM(G61:G69,G71:G73,G75:G79)</f>
        <v>0</v>
      </c>
      <c r="H80" s="30">
        <f t="shared" ref="H80:Z80" si="15">SUM(H61:H69,H71:H73,H75:H79)</f>
        <v>0</v>
      </c>
      <c r="I80" s="30">
        <f t="shared" si="15"/>
        <v>0</v>
      </c>
      <c r="J80" s="30">
        <f t="shared" si="15"/>
        <v>0</v>
      </c>
      <c r="K80" s="30">
        <f t="shared" si="15"/>
        <v>0</v>
      </c>
      <c r="L80" s="18">
        <f t="shared" si="15"/>
        <v>120</v>
      </c>
      <c r="M80" s="18">
        <f t="shared" si="15"/>
        <v>0</v>
      </c>
      <c r="N80" s="18">
        <f t="shared" si="15"/>
        <v>60</v>
      </c>
      <c r="O80" s="18">
        <f t="shared" si="15"/>
        <v>0</v>
      </c>
      <c r="P80" s="18">
        <f t="shared" si="15"/>
        <v>12</v>
      </c>
      <c r="Q80" s="19">
        <f t="shared" si="15"/>
        <v>75</v>
      </c>
      <c r="R80" s="19">
        <f t="shared" si="15"/>
        <v>0</v>
      </c>
      <c r="S80" s="19">
        <f t="shared" si="15"/>
        <v>95</v>
      </c>
      <c r="T80" s="19">
        <f t="shared" si="15"/>
        <v>0</v>
      </c>
      <c r="U80" s="19">
        <f t="shared" si="15"/>
        <v>14</v>
      </c>
      <c r="V80" s="20">
        <f t="shared" si="15"/>
        <v>0</v>
      </c>
      <c r="W80" s="20">
        <f t="shared" si="15"/>
        <v>30</v>
      </c>
      <c r="X80" s="20">
        <f t="shared" si="15"/>
        <v>60</v>
      </c>
      <c r="Y80" s="20">
        <f t="shared" si="15"/>
        <v>0</v>
      </c>
      <c r="Z80" s="20">
        <f t="shared" si="15"/>
        <v>10</v>
      </c>
      <c r="AA80" s="55">
        <f t="shared" si="13"/>
        <v>440</v>
      </c>
      <c r="AB80" s="55">
        <f t="shared" si="14"/>
        <v>36</v>
      </c>
    </row>
    <row r="81" spans="1:28" s="50" customFormat="1" x14ac:dyDescent="0.25">
      <c r="A81" s="73" t="s">
        <v>116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5"/>
    </row>
    <row r="82" spans="1:28" s="52" customFormat="1" x14ac:dyDescent="0.25">
      <c r="A82" s="16" t="s">
        <v>58</v>
      </c>
      <c r="B82" s="17" t="s">
        <v>49</v>
      </c>
      <c r="C82" s="10"/>
      <c r="D82" s="10">
        <v>2</v>
      </c>
      <c r="E82" s="10"/>
      <c r="F82" s="10"/>
      <c r="G82" s="11"/>
      <c r="H82" s="11"/>
      <c r="I82" s="11"/>
      <c r="J82" s="11"/>
      <c r="K82" s="11"/>
      <c r="L82" s="12">
        <v>30</v>
      </c>
      <c r="M82" s="12"/>
      <c r="N82" s="12"/>
      <c r="O82" s="12"/>
      <c r="P82" s="12">
        <v>4</v>
      </c>
      <c r="Q82" s="21"/>
      <c r="R82" s="21"/>
      <c r="S82" s="21"/>
      <c r="T82" s="21"/>
      <c r="U82" s="21"/>
      <c r="V82" s="13"/>
      <c r="W82" s="13"/>
      <c r="X82" s="13"/>
      <c r="Y82" s="13"/>
      <c r="Z82" s="13"/>
      <c r="AA82" s="55">
        <f t="shared" ref="AA82:AA88" si="16">SUM(G82:J82,L82:O82,Q82:T82,V82:Y82)</f>
        <v>30</v>
      </c>
      <c r="AB82" s="55">
        <f t="shared" ref="AB82:AB88" si="17">SUM(K82,P82,U82,Z82)</f>
        <v>4</v>
      </c>
    </row>
    <row r="83" spans="1:28" s="52" customFormat="1" ht="29.1" customHeight="1" x14ac:dyDescent="0.25">
      <c r="A83" s="16" t="s">
        <v>59</v>
      </c>
      <c r="B83" s="32" t="s">
        <v>50</v>
      </c>
      <c r="C83" s="10"/>
      <c r="D83" s="10">
        <v>3</v>
      </c>
      <c r="E83" s="10"/>
      <c r="F83" s="10"/>
      <c r="G83" s="11"/>
      <c r="H83" s="11"/>
      <c r="I83" s="11"/>
      <c r="J83" s="11"/>
      <c r="K83" s="11"/>
      <c r="L83" s="12"/>
      <c r="M83" s="12"/>
      <c r="N83" s="12"/>
      <c r="O83" s="12"/>
      <c r="P83" s="12"/>
      <c r="Q83" s="21">
        <v>30</v>
      </c>
      <c r="R83" s="21"/>
      <c r="S83" s="21"/>
      <c r="T83" s="21"/>
      <c r="U83" s="21">
        <v>4</v>
      </c>
      <c r="V83" s="13"/>
      <c r="W83" s="13"/>
      <c r="X83" s="13"/>
      <c r="Y83" s="13"/>
      <c r="Z83" s="13"/>
      <c r="AA83" s="55">
        <f t="shared" si="16"/>
        <v>30</v>
      </c>
      <c r="AB83" s="55">
        <f t="shared" si="17"/>
        <v>4</v>
      </c>
    </row>
    <row r="84" spans="1:28" s="52" customFormat="1" ht="24" x14ac:dyDescent="0.25">
      <c r="A84" s="16" t="s">
        <v>60</v>
      </c>
      <c r="B84" s="57" t="s">
        <v>56</v>
      </c>
      <c r="C84" s="10"/>
      <c r="D84" s="58">
        <v>3</v>
      </c>
      <c r="E84" s="10"/>
      <c r="F84" s="10"/>
      <c r="G84" s="11"/>
      <c r="H84" s="11"/>
      <c r="I84" s="11"/>
      <c r="J84" s="11"/>
      <c r="K84" s="11"/>
      <c r="L84" s="12">
        <v>30</v>
      </c>
      <c r="M84" s="12"/>
      <c r="N84" s="12"/>
      <c r="O84" s="12"/>
      <c r="P84" s="12">
        <v>4</v>
      </c>
      <c r="Q84" s="60"/>
      <c r="R84" s="40"/>
      <c r="S84" s="40"/>
      <c r="T84" s="40"/>
      <c r="U84" s="60"/>
      <c r="V84" s="13"/>
      <c r="W84" s="13"/>
      <c r="X84" s="13"/>
      <c r="Y84" s="13"/>
      <c r="Z84" s="13"/>
      <c r="AA84" s="55">
        <f t="shared" si="16"/>
        <v>30</v>
      </c>
      <c r="AB84" s="55">
        <f t="shared" si="17"/>
        <v>4</v>
      </c>
    </row>
    <row r="85" spans="1:28" s="52" customFormat="1" x14ac:dyDescent="0.25">
      <c r="A85" s="16" t="s">
        <v>67</v>
      </c>
      <c r="B85" s="17" t="s">
        <v>47</v>
      </c>
      <c r="C85" s="10"/>
      <c r="D85" s="10"/>
      <c r="E85" s="10">
        <v>3.4</v>
      </c>
      <c r="F85" s="10"/>
      <c r="G85" s="11"/>
      <c r="H85" s="11"/>
      <c r="I85" s="11"/>
      <c r="J85" s="11"/>
      <c r="K85" s="11"/>
      <c r="L85" s="12"/>
      <c r="M85" s="12"/>
      <c r="N85" s="12"/>
      <c r="O85" s="12"/>
      <c r="P85" s="12"/>
      <c r="Q85" s="21"/>
      <c r="R85" s="21"/>
      <c r="S85" s="21">
        <v>30</v>
      </c>
      <c r="T85" s="21"/>
      <c r="U85" s="21">
        <v>5</v>
      </c>
      <c r="V85" s="41"/>
      <c r="W85" s="41"/>
      <c r="X85" s="41">
        <v>30</v>
      </c>
      <c r="Y85" s="41"/>
      <c r="Z85" s="41">
        <v>6</v>
      </c>
      <c r="AA85" s="55">
        <f t="shared" si="16"/>
        <v>60</v>
      </c>
      <c r="AB85" s="55">
        <f t="shared" si="17"/>
        <v>11</v>
      </c>
    </row>
    <row r="86" spans="1:28" s="52" customFormat="1" x14ac:dyDescent="0.25">
      <c r="A86" s="16" t="s">
        <v>68</v>
      </c>
      <c r="B86" s="57" t="s">
        <v>48</v>
      </c>
      <c r="C86" s="10"/>
      <c r="D86" s="10"/>
      <c r="E86" s="58">
        <v>2.2999999999999998</v>
      </c>
      <c r="F86" s="10"/>
      <c r="G86" s="11"/>
      <c r="H86" s="11"/>
      <c r="I86" s="11"/>
      <c r="J86" s="11"/>
      <c r="K86" s="11"/>
      <c r="L86" s="12"/>
      <c r="M86" s="12"/>
      <c r="N86" s="59">
        <v>30</v>
      </c>
      <c r="O86" s="12"/>
      <c r="P86" s="59">
        <v>4</v>
      </c>
      <c r="Q86" s="21"/>
      <c r="R86" s="21"/>
      <c r="S86" s="21">
        <v>30</v>
      </c>
      <c r="T86" s="21"/>
      <c r="U86" s="21">
        <v>5</v>
      </c>
      <c r="V86" s="41"/>
      <c r="W86" s="41"/>
      <c r="X86" s="41"/>
      <c r="Y86" s="41"/>
      <c r="Z86" s="41"/>
      <c r="AA86" s="55">
        <f t="shared" si="16"/>
        <v>60</v>
      </c>
      <c r="AB86" s="55">
        <f t="shared" si="17"/>
        <v>9</v>
      </c>
    </row>
    <row r="87" spans="1:28" s="52" customFormat="1" x14ac:dyDescent="0.25">
      <c r="A87" s="16" t="s">
        <v>69</v>
      </c>
      <c r="B87" s="17" t="s">
        <v>70</v>
      </c>
      <c r="C87" s="10"/>
      <c r="D87" s="10"/>
      <c r="E87" s="10"/>
      <c r="F87" s="10"/>
      <c r="G87" s="11"/>
      <c r="H87" s="11"/>
      <c r="I87" s="11"/>
      <c r="J87" s="11"/>
      <c r="K87" s="11"/>
      <c r="L87" s="12"/>
      <c r="M87" s="12"/>
      <c r="N87" s="12"/>
      <c r="O87" s="12"/>
      <c r="P87" s="12"/>
      <c r="Q87" s="21"/>
      <c r="R87" s="21"/>
      <c r="S87" s="21"/>
      <c r="T87" s="21"/>
      <c r="U87" s="21"/>
      <c r="V87" s="41"/>
      <c r="W87" s="41"/>
      <c r="X87" s="41"/>
      <c r="Y87" s="41"/>
      <c r="Z87" s="41">
        <v>4</v>
      </c>
      <c r="AA87" s="55">
        <f t="shared" si="16"/>
        <v>0</v>
      </c>
      <c r="AB87" s="55">
        <f t="shared" si="17"/>
        <v>4</v>
      </c>
    </row>
    <row r="88" spans="1:28" s="52" customFormat="1" x14ac:dyDescent="0.25">
      <c r="A88" s="67" t="s">
        <v>54</v>
      </c>
      <c r="B88" s="68"/>
      <c r="C88" s="14"/>
      <c r="D88" s="10"/>
      <c r="E88" s="10"/>
      <c r="F88" s="10"/>
      <c r="G88" s="15">
        <f>SUM(G82:G87)</f>
        <v>0</v>
      </c>
      <c r="H88" s="15">
        <f t="shared" ref="H88:Z88" si="18">SUM(H82:H87)</f>
        <v>0</v>
      </c>
      <c r="I88" s="15">
        <f t="shared" si="18"/>
        <v>0</v>
      </c>
      <c r="J88" s="15">
        <f t="shared" si="18"/>
        <v>0</v>
      </c>
      <c r="K88" s="15">
        <f t="shared" si="18"/>
        <v>0</v>
      </c>
      <c r="L88" s="18">
        <f t="shared" si="18"/>
        <v>60</v>
      </c>
      <c r="M88" s="18">
        <f t="shared" si="18"/>
        <v>0</v>
      </c>
      <c r="N88" s="18">
        <f t="shared" si="18"/>
        <v>30</v>
      </c>
      <c r="O88" s="18">
        <f t="shared" si="18"/>
        <v>0</v>
      </c>
      <c r="P88" s="18">
        <f t="shared" si="18"/>
        <v>12</v>
      </c>
      <c r="Q88" s="19">
        <f t="shared" si="18"/>
        <v>30</v>
      </c>
      <c r="R88" s="19">
        <f t="shared" si="18"/>
        <v>0</v>
      </c>
      <c r="S88" s="19">
        <f t="shared" si="18"/>
        <v>60</v>
      </c>
      <c r="T88" s="19">
        <f t="shared" si="18"/>
        <v>0</v>
      </c>
      <c r="U88" s="19">
        <f t="shared" si="18"/>
        <v>14</v>
      </c>
      <c r="V88" s="20">
        <f t="shared" si="18"/>
        <v>0</v>
      </c>
      <c r="W88" s="20">
        <f t="shared" si="18"/>
        <v>0</v>
      </c>
      <c r="X88" s="20">
        <f t="shared" si="18"/>
        <v>30</v>
      </c>
      <c r="Y88" s="20">
        <f t="shared" si="18"/>
        <v>0</v>
      </c>
      <c r="Z88" s="20">
        <f t="shared" si="18"/>
        <v>10</v>
      </c>
      <c r="AA88" s="55">
        <f t="shared" si="16"/>
        <v>210</v>
      </c>
      <c r="AB88" s="55">
        <f t="shared" si="17"/>
        <v>36</v>
      </c>
    </row>
    <row r="89" spans="1:28" ht="33" customHeight="1" x14ac:dyDescent="0.25">
      <c r="A89" s="84" t="s">
        <v>105</v>
      </c>
      <c r="B89" s="85"/>
      <c r="C89" s="14"/>
      <c r="D89" s="10"/>
      <c r="E89" s="10"/>
      <c r="F89" s="10"/>
      <c r="G89" s="30">
        <f t="shared" ref="G89:Z89" si="19">SUM(G18,G23,G45)</f>
        <v>150</v>
      </c>
      <c r="H89" s="30">
        <f t="shared" si="19"/>
        <v>0</v>
      </c>
      <c r="I89" s="30">
        <f t="shared" si="19"/>
        <v>90</v>
      </c>
      <c r="J89" s="30">
        <f t="shared" si="19"/>
        <v>30</v>
      </c>
      <c r="K89" s="30">
        <f t="shared" si="19"/>
        <v>30</v>
      </c>
      <c r="L89" s="18">
        <f t="shared" si="19"/>
        <v>120</v>
      </c>
      <c r="M89" s="18">
        <f t="shared" si="19"/>
        <v>0</v>
      </c>
      <c r="N89" s="18">
        <f t="shared" si="19"/>
        <v>150</v>
      </c>
      <c r="O89" s="18">
        <f t="shared" si="19"/>
        <v>30</v>
      </c>
      <c r="P89" s="18">
        <f t="shared" si="19"/>
        <v>30</v>
      </c>
      <c r="Q89" s="19">
        <f t="shared" si="19"/>
        <v>105</v>
      </c>
      <c r="R89" s="19">
        <f t="shared" si="19"/>
        <v>0</v>
      </c>
      <c r="S89" s="19">
        <f t="shared" si="19"/>
        <v>170</v>
      </c>
      <c r="T89" s="64">
        <f t="shared" si="19"/>
        <v>30</v>
      </c>
      <c r="U89" s="64">
        <f t="shared" si="19"/>
        <v>30</v>
      </c>
      <c r="V89" s="65">
        <f t="shared" si="19"/>
        <v>30</v>
      </c>
      <c r="W89" s="65">
        <f t="shared" si="19"/>
        <v>30</v>
      </c>
      <c r="X89" s="65">
        <f t="shared" si="19"/>
        <v>120</v>
      </c>
      <c r="Y89" s="65">
        <f t="shared" si="19"/>
        <v>30</v>
      </c>
      <c r="Z89" s="65">
        <f t="shared" si="19"/>
        <v>30</v>
      </c>
      <c r="AA89" s="66">
        <f t="shared" ref="AA89:AA90" si="20">SUM(G89:J89,L89:O89,Q89:T89,V89:Y89)</f>
        <v>1085</v>
      </c>
      <c r="AB89" s="66">
        <f t="shared" ref="AB89:AB90" si="21">SUM(K89,P89,U89,Z89)</f>
        <v>120</v>
      </c>
    </row>
    <row r="90" spans="1:28" ht="29.45" customHeight="1" x14ac:dyDescent="0.25">
      <c r="A90" s="79" t="s">
        <v>106</v>
      </c>
      <c r="B90" s="80"/>
      <c r="C90" s="14"/>
      <c r="D90" s="10"/>
      <c r="E90" s="10"/>
      <c r="F90" s="10"/>
      <c r="G90" s="30">
        <f t="shared" ref="G90:Z90" si="22">SUM(G18,G23,G53)</f>
        <v>150</v>
      </c>
      <c r="H90" s="30">
        <f t="shared" si="22"/>
        <v>0</v>
      </c>
      <c r="I90" s="30">
        <f t="shared" si="22"/>
        <v>90</v>
      </c>
      <c r="J90" s="30">
        <f t="shared" si="22"/>
        <v>30</v>
      </c>
      <c r="K90" s="30">
        <f t="shared" si="22"/>
        <v>30</v>
      </c>
      <c r="L90" s="18">
        <f t="shared" si="22"/>
        <v>60</v>
      </c>
      <c r="M90" s="18">
        <f t="shared" si="22"/>
        <v>0</v>
      </c>
      <c r="N90" s="18">
        <f t="shared" si="22"/>
        <v>120</v>
      </c>
      <c r="O90" s="18">
        <f t="shared" si="22"/>
        <v>30</v>
      </c>
      <c r="P90" s="18">
        <f t="shared" si="22"/>
        <v>30</v>
      </c>
      <c r="Q90" s="19">
        <f t="shared" si="22"/>
        <v>60</v>
      </c>
      <c r="R90" s="19">
        <f t="shared" si="22"/>
        <v>0</v>
      </c>
      <c r="S90" s="19">
        <f t="shared" si="22"/>
        <v>135</v>
      </c>
      <c r="T90" s="64">
        <f t="shared" si="22"/>
        <v>30</v>
      </c>
      <c r="U90" s="64">
        <f t="shared" si="22"/>
        <v>30</v>
      </c>
      <c r="V90" s="65">
        <f t="shared" si="22"/>
        <v>30</v>
      </c>
      <c r="W90" s="65">
        <f t="shared" si="22"/>
        <v>0</v>
      </c>
      <c r="X90" s="65">
        <f t="shared" si="22"/>
        <v>90</v>
      </c>
      <c r="Y90" s="65">
        <f t="shared" si="22"/>
        <v>30</v>
      </c>
      <c r="Z90" s="65">
        <f t="shared" si="22"/>
        <v>30</v>
      </c>
      <c r="AA90" s="66">
        <f t="shared" si="20"/>
        <v>855</v>
      </c>
      <c r="AB90" s="66">
        <f t="shared" si="21"/>
        <v>120</v>
      </c>
    </row>
    <row r="91" spans="1:28" ht="33" customHeight="1" x14ac:dyDescent="0.25">
      <c r="A91" s="79" t="s">
        <v>107</v>
      </c>
      <c r="B91" s="80"/>
      <c r="C91" s="14"/>
      <c r="D91" s="10"/>
      <c r="E91" s="10"/>
      <c r="F91" s="10"/>
      <c r="G91" s="30">
        <f>SUM(G18,G58,G80)</f>
        <v>120</v>
      </c>
      <c r="H91" s="30">
        <f t="shared" ref="H91:Z91" si="23">SUM(H18,H58,H80)</f>
        <v>30</v>
      </c>
      <c r="I91" s="30">
        <f t="shared" si="23"/>
        <v>90</v>
      </c>
      <c r="J91" s="30">
        <f t="shared" si="23"/>
        <v>30</v>
      </c>
      <c r="K91" s="30">
        <f t="shared" si="23"/>
        <v>30</v>
      </c>
      <c r="L91" s="18">
        <f t="shared" si="23"/>
        <v>120</v>
      </c>
      <c r="M91" s="18">
        <f t="shared" si="23"/>
        <v>0</v>
      </c>
      <c r="N91" s="18">
        <f t="shared" si="23"/>
        <v>150</v>
      </c>
      <c r="O91" s="18">
        <f t="shared" si="23"/>
        <v>30</v>
      </c>
      <c r="P91" s="18">
        <f t="shared" si="23"/>
        <v>30</v>
      </c>
      <c r="Q91" s="19">
        <f t="shared" si="23"/>
        <v>105</v>
      </c>
      <c r="R91" s="19">
        <f t="shared" si="23"/>
        <v>0</v>
      </c>
      <c r="S91" s="19">
        <f t="shared" si="23"/>
        <v>170</v>
      </c>
      <c r="T91" s="64">
        <f t="shared" si="23"/>
        <v>30</v>
      </c>
      <c r="U91" s="64">
        <f t="shared" si="23"/>
        <v>30</v>
      </c>
      <c r="V91" s="65">
        <f t="shared" si="23"/>
        <v>30</v>
      </c>
      <c r="W91" s="65">
        <f t="shared" si="23"/>
        <v>30</v>
      </c>
      <c r="X91" s="65">
        <f t="shared" si="23"/>
        <v>120</v>
      </c>
      <c r="Y91" s="65">
        <f t="shared" si="23"/>
        <v>30</v>
      </c>
      <c r="Z91" s="65">
        <f t="shared" si="23"/>
        <v>30</v>
      </c>
      <c r="AA91" s="66">
        <f t="shared" ref="AA91:AA92" si="24">SUM(G91:J91,L91:O91,Q91:T91,V91:Y91)</f>
        <v>1085</v>
      </c>
      <c r="AB91" s="66">
        <f t="shared" ref="AB91:AB92" si="25">SUM(K91,P91,U91,Z91)</f>
        <v>120</v>
      </c>
    </row>
    <row r="92" spans="1:28" ht="29.45" customHeight="1" x14ac:dyDescent="0.25">
      <c r="A92" s="79" t="s">
        <v>108</v>
      </c>
      <c r="B92" s="80"/>
      <c r="C92" s="14"/>
      <c r="D92" s="10"/>
      <c r="E92" s="10"/>
      <c r="F92" s="10"/>
      <c r="G92" s="30">
        <f>SUM(G18,G58,G88)</f>
        <v>120</v>
      </c>
      <c r="H92" s="30">
        <f t="shared" ref="H92:Z92" si="26">SUM(H18,H58,H88)</f>
        <v>30</v>
      </c>
      <c r="I92" s="30">
        <f t="shared" si="26"/>
        <v>90</v>
      </c>
      <c r="J92" s="30">
        <f t="shared" si="26"/>
        <v>30</v>
      </c>
      <c r="K92" s="30">
        <f t="shared" si="26"/>
        <v>30</v>
      </c>
      <c r="L92" s="18">
        <f t="shared" si="26"/>
        <v>60</v>
      </c>
      <c r="M92" s="18">
        <f t="shared" si="26"/>
        <v>0</v>
      </c>
      <c r="N92" s="18">
        <f t="shared" si="26"/>
        <v>120</v>
      </c>
      <c r="O92" s="18">
        <f t="shared" si="26"/>
        <v>30</v>
      </c>
      <c r="P92" s="18">
        <f t="shared" si="26"/>
        <v>30</v>
      </c>
      <c r="Q92" s="19">
        <f t="shared" si="26"/>
        <v>60</v>
      </c>
      <c r="R92" s="19">
        <f t="shared" si="26"/>
        <v>0</v>
      </c>
      <c r="S92" s="19">
        <f t="shared" si="26"/>
        <v>135</v>
      </c>
      <c r="T92" s="19">
        <f t="shared" si="26"/>
        <v>30</v>
      </c>
      <c r="U92" s="19">
        <f t="shared" si="26"/>
        <v>30</v>
      </c>
      <c r="V92" s="20">
        <f t="shared" si="26"/>
        <v>30</v>
      </c>
      <c r="W92" s="20">
        <f t="shared" si="26"/>
        <v>0</v>
      </c>
      <c r="X92" s="20">
        <f t="shared" si="26"/>
        <v>90</v>
      </c>
      <c r="Y92" s="20">
        <f t="shared" si="26"/>
        <v>30</v>
      </c>
      <c r="Z92" s="20">
        <f t="shared" si="26"/>
        <v>30</v>
      </c>
      <c r="AA92" s="55">
        <f t="shared" si="24"/>
        <v>855</v>
      </c>
      <c r="AB92" s="55">
        <f t="shared" si="25"/>
        <v>120</v>
      </c>
    </row>
    <row r="93" spans="1:28" x14ac:dyDescent="0.25">
      <c r="B93" s="54"/>
    </row>
    <row r="94" spans="1:28" x14ac:dyDescent="0.25">
      <c r="B94" s="54"/>
    </row>
    <row r="95" spans="1:28" ht="31.5" customHeight="1" x14ac:dyDescent="0.25">
      <c r="B95" s="72" t="s">
        <v>104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spans="1:28" ht="15.75" customHeight="1" x14ac:dyDescent="0.2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2:28" ht="17.25" customHeight="1" x14ac:dyDescent="0.25">
      <c r="B97" s="72" t="s">
        <v>51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2:28" ht="17.25" customHeight="1" x14ac:dyDescent="0.25">
      <c r="B98" s="72" t="s">
        <v>52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  <row r="99" spans="2:28" ht="19.5" customHeight="1" x14ac:dyDescent="0.25">
      <c r="B99" s="72" t="s">
        <v>65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</row>
    <row r="100" spans="2:28" ht="17.25" customHeight="1" x14ac:dyDescent="0.25"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</row>
    <row r="101" spans="2:28" ht="30" customHeight="1" x14ac:dyDescent="0.25"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</row>
  </sheetData>
  <sheetProtection selectLockedCells="1" selectUnlockedCells="1"/>
  <mergeCells count="44">
    <mergeCell ref="A11:AB11"/>
    <mergeCell ref="A7:AB7"/>
    <mergeCell ref="A8:A10"/>
    <mergeCell ref="B8:B10"/>
    <mergeCell ref="C8:C10"/>
    <mergeCell ref="D8:F9"/>
    <mergeCell ref="G8:P8"/>
    <mergeCell ref="AA8:AA10"/>
    <mergeCell ref="AB8:AB10"/>
    <mergeCell ref="G9:K9"/>
    <mergeCell ref="L9:P9"/>
    <mergeCell ref="Q9:U9"/>
    <mergeCell ref="V9:Z9"/>
    <mergeCell ref="Q8:Z8"/>
    <mergeCell ref="A91:B91"/>
    <mergeCell ref="A54:AB54"/>
    <mergeCell ref="A59:AB59"/>
    <mergeCell ref="A60:AB60"/>
    <mergeCell ref="A74:AB74"/>
    <mergeCell ref="A80:B80"/>
    <mergeCell ref="A81:AB81"/>
    <mergeCell ref="A88:B88"/>
    <mergeCell ref="A89:B89"/>
    <mergeCell ref="A53:B53"/>
    <mergeCell ref="A23:B23"/>
    <mergeCell ref="A46:AB46"/>
    <mergeCell ref="A45:B45"/>
    <mergeCell ref="A90:B90"/>
    <mergeCell ref="A18:B18"/>
    <mergeCell ref="A19:AB19"/>
    <mergeCell ref="B101:AB101"/>
    <mergeCell ref="B95:V95"/>
    <mergeCell ref="B96:AB96"/>
    <mergeCell ref="B97:AB97"/>
    <mergeCell ref="B98:AB98"/>
    <mergeCell ref="B99:AB99"/>
    <mergeCell ref="B100:AB100"/>
    <mergeCell ref="A24:AB24"/>
    <mergeCell ref="A25:AB25"/>
    <mergeCell ref="A35:AB35"/>
    <mergeCell ref="A39:AB39"/>
    <mergeCell ref="A70:AB70"/>
    <mergeCell ref="A92:B92"/>
    <mergeCell ref="A58:B58"/>
  </mergeCells>
  <phoneticPr fontId="11" type="noConversion"/>
  <pageMargins left="0.7" right="0.7" top="0.19027777777777777" bottom="0.15972222222222221" header="0.51180555555555551" footer="0.51180555555555551"/>
  <pageSetup paperSize="9" scale="26" firstPageNumber="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0280C7F9E3BA43B4E4429FA5A4D552" ma:contentTypeVersion="7" ma:contentTypeDescription="Utwórz nowy dokument." ma:contentTypeScope="" ma:versionID="822efdff41497faf7977478fe894488b">
  <xsd:schema xmlns:xsd="http://www.w3.org/2001/XMLSchema" xmlns:xs="http://www.w3.org/2001/XMLSchema" xmlns:p="http://schemas.microsoft.com/office/2006/metadata/properties" xmlns:ns2="85039868-af41-43d3-b6fc-8d2351961040" targetNamespace="http://schemas.microsoft.com/office/2006/metadata/properties" ma:root="true" ma:fieldsID="1b31ccfcca1a17163ad504bd1a06f6f5" ns2:_="">
    <xsd:import namespace="85039868-af41-43d3-b6fc-8d23519610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39868-af41-43d3-b6fc-8d2351961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CE4353-C84F-42FF-8D9D-8F4B1E1DDAEA}"/>
</file>

<file path=customXml/itemProps2.xml><?xml version="1.0" encoding="utf-8"?>
<ds:datastoreItem xmlns:ds="http://schemas.openxmlformats.org/officeDocument/2006/customXml" ds:itemID="{47570011-5B10-43B6-A8E7-D383EBEA8B94}"/>
</file>

<file path=customXml/itemProps3.xml><?xml version="1.0" encoding="utf-8"?>
<ds:datastoreItem xmlns:ds="http://schemas.openxmlformats.org/officeDocument/2006/customXml" ds:itemID="{47306DF7-AFA4-44AD-8FA9-B0055EAB92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Program studiów - siatki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ffff_</cp:lastModifiedBy>
  <cp:lastPrinted>2021-05-04T19:08:48Z</cp:lastPrinted>
  <dcterms:created xsi:type="dcterms:W3CDTF">2018-11-30T16:56:55Z</dcterms:created>
  <dcterms:modified xsi:type="dcterms:W3CDTF">2021-05-14T14:50:50Z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0x0101001C0280C7F9E3BA43B4E4429FA5A4D552</vt:lpwstr>
  </property>
</Properties>
</file>