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tudugedu-my.sharepoint.com/personal/barbara_brzezicka_ug_edu_pl/Documents/Romanistyka/Program/Dokumenty programowe/Od 2020-2021/siatki/"/>
    </mc:Choice>
  </mc:AlternateContent>
  <xr:revisionPtr revIDLastSave="0" documentId="13_ncr:1_{62E5CF09-FD55-42B4-9DDE-5F1EB6244A66}" xr6:coauthVersionLast="45" xr6:coauthVersionMax="45" xr10:uidLastSave="{00000000-0000-0000-0000-000000000000}"/>
  <bookViews>
    <workbookView xWindow="-110" yWindow="-110" windowWidth="18490" windowHeight="11020" xr2:uid="{00000000-000D-0000-FFFF-FFFF00000000}"/>
  </bookViews>
  <sheets>
    <sheet name="Program studiów - siatki" sheetId="1" r:id="rId1"/>
  </sheets>
  <definedNames>
    <definedName name="_xlnm.Print_Area" localSheetId="0">'Program studiów - siatki'!$A$1:$AL$94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J74" i="1" l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AL73" i="1"/>
  <c r="AK73" i="1"/>
  <c r="AL71" i="1"/>
  <c r="AK71" i="1"/>
  <c r="AL70" i="1"/>
  <c r="AK70" i="1"/>
  <c r="AL69" i="1"/>
  <c r="AK69" i="1"/>
  <c r="AL68" i="1"/>
  <c r="AK68" i="1"/>
  <c r="AL67" i="1"/>
  <c r="AK67" i="1"/>
  <c r="AL65" i="1"/>
  <c r="AK65" i="1"/>
  <c r="AL64" i="1"/>
  <c r="AK64" i="1"/>
  <c r="AL63" i="1"/>
  <c r="AK63" i="1"/>
  <c r="AL62" i="1"/>
  <c r="AL74" i="1" s="1"/>
  <c r="AK62" i="1"/>
  <c r="AK74" i="1" s="1"/>
  <c r="AK76" i="1"/>
  <c r="AL76" i="1"/>
  <c r="AK77" i="1"/>
  <c r="AL77" i="1"/>
  <c r="AK78" i="1"/>
  <c r="AL78" i="1"/>
  <c r="AK79" i="1"/>
  <c r="AL79" i="1"/>
  <c r="AK80" i="1"/>
  <c r="AL80" i="1"/>
  <c r="AK81" i="1"/>
  <c r="AL81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A85" i="1"/>
  <c r="AB85" i="1"/>
  <c r="AC85" i="1"/>
  <c r="AD85" i="1"/>
  <c r="AE85" i="1"/>
  <c r="AF85" i="1"/>
  <c r="AG85" i="1"/>
  <c r="AH85" i="1"/>
  <c r="AI85" i="1"/>
  <c r="AJ85" i="1"/>
  <c r="AL45" i="1" l="1"/>
  <c r="AK45" i="1"/>
  <c r="AK41" i="1"/>
  <c r="AL41" i="1"/>
  <c r="AK42" i="1"/>
  <c r="AL42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G46" i="1"/>
  <c r="H46" i="1"/>
  <c r="I46" i="1"/>
  <c r="J46" i="1"/>
  <c r="K46" i="1"/>
  <c r="L46" i="1"/>
  <c r="M46" i="1"/>
  <c r="O46" i="1"/>
  <c r="P46" i="1"/>
  <c r="N46" i="1"/>
  <c r="AL37" i="1" l="1"/>
  <c r="AK37" i="1"/>
  <c r="AL36" i="1"/>
  <c r="AK36" i="1"/>
  <c r="AL35" i="1"/>
  <c r="AK35" i="1"/>
  <c r="AL34" i="1"/>
  <c r="AK34" i="1"/>
  <c r="AK50" i="1" l="1"/>
  <c r="AL5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AL58" i="1"/>
  <c r="AK58" i="1"/>
  <c r="AL57" i="1"/>
  <c r="AK57" i="1"/>
  <c r="AL56" i="1"/>
  <c r="AK56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G54" i="1"/>
  <c r="AK40" i="1"/>
  <c r="AL40" i="1"/>
  <c r="AK43" i="1"/>
  <c r="AL43" i="1"/>
  <c r="AL39" i="1"/>
  <c r="AK39" i="1"/>
  <c r="L26" i="1"/>
  <c r="M26" i="1"/>
  <c r="N26" i="1"/>
  <c r="O26" i="1"/>
  <c r="P26" i="1"/>
  <c r="P31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H26" i="1"/>
  <c r="I26" i="1"/>
  <c r="J26" i="1"/>
  <c r="K26" i="1"/>
  <c r="G26" i="1"/>
  <c r="AL25" i="1"/>
  <c r="AK25" i="1"/>
  <c r="AL21" i="1"/>
  <c r="AK21" i="1"/>
  <c r="AL49" i="1"/>
  <c r="AK49" i="1"/>
  <c r="AL51" i="1"/>
  <c r="AL52" i="1"/>
  <c r="AK51" i="1"/>
  <c r="AK52" i="1"/>
  <c r="AL53" i="1"/>
  <c r="AK53" i="1"/>
  <c r="AL48" i="1"/>
  <c r="AK48" i="1"/>
  <c r="AL24" i="1"/>
  <c r="AK11" i="1"/>
  <c r="AL11" i="1"/>
  <c r="AK12" i="1"/>
  <c r="AL12" i="1"/>
  <c r="AK13" i="1"/>
  <c r="AL13" i="1"/>
  <c r="AK14" i="1"/>
  <c r="AL14" i="1"/>
  <c r="AK15" i="1"/>
  <c r="AL15" i="1"/>
  <c r="AK16" i="1"/>
  <c r="AL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A31" i="1" s="1"/>
  <c r="AB17" i="1"/>
  <c r="AB31" i="1" s="1"/>
  <c r="AC17" i="1"/>
  <c r="AC31" i="1" s="1"/>
  <c r="AD17" i="1"/>
  <c r="AD31" i="1" s="1"/>
  <c r="AE17" i="1"/>
  <c r="AF17" i="1"/>
  <c r="AF31" i="1" s="1"/>
  <c r="AG17" i="1"/>
  <c r="AG31" i="1" s="1"/>
  <c r="AH17" i="1"/>
  <c r="AI17" i="1"/>
  <c r="AI31" i="1" s="1"/>
  <c r="AJ17" i="1"/>
  <c r="AJ31" i="1" s="1"/>
  <c r="AK18" i="1"/>
  <c r="AL18" i="1"/>
  <c r="AK20" i="1"/>
  <c r="AL20" i="1"/>
  <c r="AK22" i="1"/>
  <c r="AL22" i="1"/>
  <c r="AK23" i="1"/>
  <c r="AL23" i="1"/>
  <c r="AK24" i="1"/>
  <c r="AK28" i="1"/>
  <c r="AL28" i="1"/>
  <c r="AK29" i="1"/>
  <c r="AL29" i="1"/>
  <c r="AK30" i="1"/>
  <c r="AL30" i="1"/>
  <c r="G31" i="1"/>
  <c r="H31" i="1"/>
  <c r="I31" i="1"/>
  <c r="J31" i="1"/>
  <c r="K31" i="1"/>
  <c r="L31" i="1"/>
  <c r="M31" i="1"/>
  <c r="N31" i="1"/>
  <c r="O31" i="1"/>
  <c r="Q31" i="1"/>
  <c r="R31" i="1"/>
  <c r="S31" i="1"/>
  <c r="T31" i="1"/>
  <c r="U31" i="1"/>
  <c r="V31" i="1"/>
  <c r="W31" i="1"/>
  <c r="X31" i="1"/>
  <c r="Y31" i="1"/>
  <c r="Z31" i="1"/>
  <c r="AE31" i="1"/>
  <c r="AK46" i="1" l="1"/>
  <c r="AL46" i="1"/>
  <c r="AE59" i="1"/>
  <c r="AL26" i="1"/>
  <c r="AL17" i="1"/>
  <c r="AK59" i="1"/>
  <c r="AK31" i="1"/>
  <c r="AK26" i="1"/>
  <c r="AJ59" i="1"/>
  <c r="AH31" i="1"/>
  <c r="AL54" i="1"/>
  <c r="AI59" i="1"/>
  <c r="AA59" i="1"/>
  <c r="AF59" i="1"/>
  <c r="AB59" i="1"/>
  <c r="AD59" i="1"/>
  <c r="AH59" i="1"/>
  <c r="AL59" i="1"/>
  <c r="AK54" i="1"/>
  <c r="AL31" i="1"/>
  <c r="AG59" i="1"/>
  <c r="AC59" i="1"/>
</calcChain>
</file>

<file path=xl/sharedStrings.xml><?xml version="1.0" encoding="utf-8"?>
<sst xmlns="http://schemas.openxmlformats.org/spreadsheetml/2006/main" count="179" uniqueCount="127">
  <si>
    <t>PLAN STUDIÓW STACJONARNYCH DRUGIEGO STOPNIA</t>
  </si>
  <si>
    <t>WYDZIAŁ: FILOLOGICZNY</t>
  </si>
  <si>
    <t>Załącznik nr 5 (wymagany do wniosku do Senatu UG w sprawie zatwierdzenia efektów kształcenia w oparciu o przedstawiony program kształcenia)</t>
  </si>
  <si>
    <t>Rozkład godzin</t>
  </si>
  <si>
    <t>Lp.</t>
  </si>
  <si>
    <t>kod</t>
  </si>
  <si>
    <t xml:space="preserve">forma zal. po semestrze 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</si>
  <si>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</si>
  <si>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</si>
  <si>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</si>
  <si>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</si>
  <si>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</si>
  <si>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</si>
  <si>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</si>
  <si>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</si>
  <si>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</si>
  <si>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</si>
  <si>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</si>
  <si>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</si>
  <si>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</si>
  <si>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</si>
  <si>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</si>
  <si>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</si>
  <si>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</si>
  <si>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</si>
  <si>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</si>
  <si>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B2. PRAKTYCZNA NAUKA DRUGIRGO JĘZYKA OBCEGO</t>
  </si>
  <si>
    <t>1.</t>
  </si>
  <si>
    <t>2.</t>
  </si>
  <si>
    <t>3.</t>
  </si>
  <si>
    <t>4.</t>
  </si>
  <si>
    <t>razem</t>
  </si>
  <si>
    <t>A. GRUPA TREŚCI OGÓLNYCH I KIERUNKOWYCH</t>
  </si>
  <si>
    <t>7.</t>
  </si>
  <si>
    <t>9.</t>
  </si>
  <si>
    <t>Seminarium magisterskie</t>
  </si>
  <si>
    <t>1, 2, 3, 4</t>
  </si>
  <si>
    <t>Praktyczna nauka języka francuskiego</t>
  </si>
  <si>
    <t>1,2,3,4</t>
  </si>
  <si>
    <t>17.</t>
  </si>
  <si>
    <t>18.</t>
  </si>
  <si>
    <t>Praktyczna nauka języka hiszpańskiego</t>
  </si>
  <si>
    <t>19.</t>
  </si>
  <si>
    <t>20.</t>
  </si>
  <si>
    <t>21.</t>
  </si>
  <si>
    <t>22.</t>
  </si>
  <si>
    <t>23.</t>
  </si>
  <si>
    <t>25.</t>
  </si>
  <si>
    <t>Współczesna literatura i sztuka krajów hiszpańskojęzycznych</t>
  </si>
  <si>
    <t>B1.1 SPECJALNOŚĆ NAUCZYCIELSKA</t>
  </si>
  <si>
    <t>5.</t>
  </si>
  <si>
    <t>Gramatyka kontrastywna francusko-polska</t>
  </si>
  <si>
    <t>Współczesna literatura i sztuka krajów francuskojęzycznych</t>
  </si>
  <si>
    <t>6.</t>
  </si>
  <si>
    <t>8.</t>
  </si>
  <si>
    <t>B1.2 SPECJALNOŚĆ TRANSLATORYCZNA</t>
  </si>
  <si>
    <t>Metodyka nauczania języka francuskiego</t>
  </si>
  <si>
    <t>Przekład literacki</t>
  </si>
  <si>
    <t>Przekład nieliteracki</t>
  </si>
  <si>
    <t>Stylistyka języka polskiego*</t>
  </si>
  <si>
    <t>Komunikacja międzykulturowa*</t>
  </si>
  <si>
    <t>Kursywą zaznaczono przedmioty do wyboru</t>
  </si>
  <si>
    <t>* Przedmioty prowadzone wspólnie dla obu ścieżek</t>
  </si>
  <si>
    <t>Wykład wydziałowy**</t>
  </si>
  <si>
    <t>razem specjalność translatoryczna:</t>
  </si>
  <si>
    <t>razem specjalność nauczycielska:</t>
  </si>
  <si>
    <t>Gramatyka kontrastywna hiszpańsko-polska</t>
  </si>
  <si>
    <t>26.</t>
  </si>
  <si>
    <t>27.</t>
  </si>
  <si>
    <t>28.</t>
  </si>
  <si>
    <t>29.</t>
  </si>
  <si>
    <t>RAZEM SPECJALNOŚĆ TRANSLATORYCZNA:</t>
  </si>
  <si>
    <t>RAZEM SPECJALNOŚĆ NAUCZYCIELSKA:</t>
  </si>
  <si>
    <t>Metodologia badań językoznawczych*</t>
  </si>
  <si>
    <t>Metodologia badań literaturoznawczych*</t>
  </si>
  <si>
    <t>Antropologia języka*</t>
  </si>
  <si>
    <t>Antropologia literatury*</t>
  </si>
  <si>
    <t>** Wybór niezależny od wyboru ścieżki i specjalności</t>
  </si>
  <si>
    <t>Przedmiot</t>
  </si>
  <si>
    <t>30.</t>
  </si>
  <si>
    <t>31.</t>
  </si>
  <si>
    <t>32.</t>
  </si>
  <si>
    <t>33.</t>
  </si>
  <si>
    <t>Praktyka zawodowa 90 godzin</t>
  </si>
  <si>
    <t>Psycholingwistyka</t>
  </si>
  <si>
    <t>Praktyki psychologiczno-pedagogiczne na II i III etapie edukacyjnym 30 godz.</t>
  </si>
  <si>
    <t>1,2,3</t>
  </si>
  <si>
    <t>Praktyki dydaktyczne na II i III etapie edukacyjnym (120 godz.)</t>
  </si>
  <si>
    <t>Grupa A. Przygotowanie dydaktyczne do nauczania języka francuskiego</t>
  </si>
  <si>
    <t>Przygotowanie do praktyki zawodowej - część pedagogiczna</t>
  </si>
  <si>
    <t>Grupa B. Przygotowanie psychologiczno-pedagogiczne</t>
  </si>
  <si>
    <t>Przygotowanie do praktyki zawodowej - część psychologiczna</t>
  </si>
  <si>
    <t>Omówienie praktyki zawodowej - część psychologiczna</t>
  </si>
  <si>
    <t>Omówienie praktyki zawodowej - część pedagogiczna</t>
  </si>
  <si>
    <t>Ocenianie, diagnostyka edukacyjna i ewaluacja oświatowa w pracy dydaktycznej nauczyciela</t>
  </si>
  <si>
    <t>Grupa  C. Podstawy dydaktyki i emisja głosu</t>
  </si>
  <si>
    <t>Technologia informacyjna w dydaktyce</t>
  </si>
  <si>
    <t>10.</t>
  </si>
  <si>
    <t>11.</t>
  </si>
  <si>
    <t>12.</t>
  </si>
  <si>
    <t>13.</t>
  </si>
  <si>
    <t>14.</t>
  </si>
  <si>
    <t>15.</t>
  </si>
  <si>
    <t>16.</t>
  </si>
  <si>
    <t>24.</t>
  </si>
  <si>
    <t>34.</t>
  </si>
  <si>
    <t>Współczesne językoznawstwo w krajach francuskojęzycznych</t>
  </si>
  <si>
    <t>Współczesne językoznawstwo w krajach hiszpańskojęzycznych</t>
  </si>
  <si>
    <t>B2.2 SPECJALNOŚĆ TRANSLATORYCZNA</t>
  </si>
  <si>
    <t>B2.1 SPECJALNOŚĆ NAUCZYCIELSKA</t>
  </si>
  <si>
    <t>Metodyka nauczania języka hiszpańskiego</t>
  </si>
  <si>
    <t>B2. IBERYSTYKA</t>
  </si>
  <si>
    <t>B1. FILOLOGIA ROMAŃSKA</t>
  </si>
  <si>
    <t>KIERUNEK: FILOLOGIA ROMAŃSKA I IBERYSTYKA</t>
  </si>
  <si>
    <t>Grupa A. Przygotowanie dydaktyczne do nauczania języka hiszpańskiego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</si>
  <si>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</si>
  <si>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</si>
  <si>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</si>
  <si>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</si>
  <si>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</si>
  <si>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</si>
  <si>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</si>
  <si>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</si>
  <si>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</si>
  <si>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</si>
  <si>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OD R. AK. 2020/2021</t>
  </si>
  <si>
    <t>W trakcie I roku studenci zobowiązani są do zaliczenia szkolenia z zakresu BHP oraz ochrony własności intelektualnej, a także szkolenia bibliotecznego.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</si>
</sst>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40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49"/>
      </patternFill>
    </fill>
    <fill>
      <patternFill patternType="solid">
        <fgColor rgb="FFFFFF00"/>
        <bgColor indexed="49"/>
      </patternFill>
    </fill>
    <fill>
      <patternFill patternType="solid">
        <fgColor theme="0"/>
        <bgColor indexed="49"/>
      </patternFill>
    </fill>
    <fill>
      <patternFill patternType="solid">
        <fgColor rgb="FFFFFF9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34"/>
      </patternFill>
    </fill>
    <fill>
      <patternFill patternType="solid">
        <fgColor rgb="FFCC99FF"/>
        <bgColor indexed="26"/>
      </patternFill>
    </fill>
    <fill>
      <patternFill patternType="solid">
        <fgColor rgb="FFFFFF00"/>
        <bgColor indexed="53"/>
      </patternFill>
    </fill>
    <fill>
      <patternFill patternType="solid">
        <fgColor rgb="FFFFFF99"/>
        <bgColor indexed="34"/>
      </patternFill>
    </fill>
    <fill>
      <patternFill patternType="solid">
        <fgColor rgb="FFFFFF00"/>
        <bgColor indexed="34"/>
      </patternFill>
    </fill>
    <fill>
      <patternFill patternType="solid">
        <fgColor rgb="FF00CCFF"/>
        <bgColor indexed="4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8" fillId="0" borderId="1" xfId="0" applyFont="1" applyBorder="1" applyAlignment="1">
      <alignment horizontal="left" vertical="center" wrapText="1"/>
    </xf>
    <xf numFmtId="0" fontId="6" fillId="11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7" fillId="20" borderId="1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left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7" borderId="1" xfId="0" applyFont="1" applyFill="1" applyBorder="1" applyAlignment="1">
      <alignment horizontal="center" vertical="center" wrapText="1"/>
    </xf>
    <xf numFmtId="0" fontId="7" fillId="18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0" fontId="7" fillId="15" borderId="8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6" fillId="21" borderId="1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15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Normalny" xfId="0" builtinId="0"/>
    <cellStyle name="Normalny_Arkusz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00"/>
      <color rgb="FF00CCFF"/>
      <color rgb="FFCC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3"/>
  <sheetViews>
    <sheetView tabSelected="1" topLeftCell="A46" zoomScale="110" zoomScaleNormal="110" zoomScaleSheetLayoutView="100" zoomScalePageLayoutView="125" workbookViewId="0">
      <selection activeCell="B53" sqref="B53"/>
    </sheetView>
  </sheetViews>
  <sheetFormatPr defaultColWidth="8.81640625" defaultRowHeight="14.5" x14ac:dyDescent="0.35"/>
  <cols>
    <col min="1" max="1" width="5.1796875" customWidth="1"/>
    <col min="2" max="2" width="22.81640625" style="64" customWidth="1"/>
    <col min="3" max="3" width="6.453125" style="1" customWidth="1"/>
    <col min="4" max="5" width="5.81640625" style="2" customWidth="1"/>
    <col min="6" max="6" width="6.453125" style="1" customWidth="1"/>
    <col min="7" max="7" width="5" style="1" customWidth="1"/>
    <col min="8" max="8" width="5.453125" style="1" customWidth="1"/>
    <col min="9" max="11" width="4.453125" style="1" customWidth="1"/>
    <col min="12" max="12" width="4.1796875" style="1" customWidth="1"/>
    <col min="13" max="14" width="4.81640625" style="1" customWidth="1"/>
    <col min="15" max="17" width="4.453125" style="1" customWidth="1"/>
    <col min="18" max="18" width="4.81640625" style="1" customWidth="1"/>
    <col min="19" max="19" width="4.453125" style="1" customWidth="1"/>
    <col min="20" max="21" width="4.81640625" style="1" customWidth="1"/>
    <col min="22" max="22" width="4.453125" style="1" customWidth="1"/>
    <col min="23" max="23" width="5.1796875" style="1" customWidth="1"/>
    <col min="24" max="24" width="4.81640625" style="1" customWidth="1"/>
    <col min="25" max="25" width="5" style="1" customWidth="1"/>
    <col min="26" max="26" width="4.81640625" style="1" customWidth="1"/>
    <col min="27" max="36" width="0" style="1" hidden="1" customWidth="1"/>
    <col min="37" max="37" width="7.1796875" style="1" customWidth="1"/>
    <col min="38" max="38" width="8.453125" style="1" customWidth="1"/>
  </cols>
  <sheetData>
    <row r="1" spans="1:38" ht="15.5" x14ac:dyDescent="0.3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</row>
    <row r="2" spans="1:38" ht="15.5" x14ac:dyDescent="0.35">
      <c r="A2" s="101" t="s">
        <v>125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</row>
    <row r="3" spans="1:38" ht="16" customHeight="1" x14ac:dyDescent="0.35">
      <c r="A3" s="3"/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0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t="15.75" customHeight="1" x14ac:dyDescent="0.35">
      <c r="A4" s="3"/>
      <c r="B4" s="102" t="s">
        <v>113</v>
      </c>
      <c r="C4" s="102"/>
      <c r="D4" s="102"/>
      <c r="E4" s="102"/>
      <c r="F4" s="102"/>
      <c r="G4" s="102"/>
      <c r="H4" s="102"/>
      <c r="I4" s="102"/>
      <c r="J4" s="102"/>
      <c r="K4" s="102"/>
      <c r="L4" s="4"/>
      <c r="M4" s="4"/>
      <c r="N4" s="4"/>
      <c r="O4" s="4"/>
      <c r="P4" s="4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</row>
    <row r="5" spans="1:38" ht="15" thickBot="1" x14ac:dyDescent="0.4">
      <c r="D5" s="5" t="s">
        <v>2</v>
      </c>
    </row>
    <row r="6" spans="1:38" ht="15" customHeight="1" x14ac:dyDescent="0.35">
      <c r="A6" s="104"/>
      <c r="B6" s="104"/>
      <c r="C6" s="104"/>
      <c r="D6" s="104"/>
      <c r="E6" s="104"/>
      <c r="F6" s="104"/>
      <c r="G6" s="105" t="s">
        <v>3</v>
      </c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</row>
    <row r="7" spans="1:38" ht="30" customHeight="1" thickBot="1" x14ac:dyDescent="0.4">
      <c r="A7" s="106" t="s">
        <v>4</v>
      </c>
      <c r="B7" s="107" t="s">
        <v>78</v>
      </c>
      <c r="C7" s="92" t="s">
        <v>5</v>
      </c>
      <c r="D7" s="108" t="s">
        <v>6</v>
      </c>
      <c r="E7" s="108"/>
      <c r="F7" s="108"/>
      <c r="G7" s="94" t="s">
        <v>7</v>
      </c>
      <c r="H7" s="94"/>
      <c r="I7" s="94"/>
      <c r="J7" s="94"/>
      <c r="K7" s="94"/>
      <c r="L7" s="94"/>
      <c r="M7" s="94"/>
      <c r="N7" s="94"/>
      <c r="O7" s="94"/>
      <c r="P7" s="94"/>
      <c r="Q7" s="96" t="s">
        <v>8</v>
      </c>
      <c r="R7" s="96"/>
      <c r="S7" s="96"/>
      <c r="T7" s="96"/>
      <c r="U7" s="96"/>
      <c r="V7" s="96"/>
      <c r="W7" s="96"/>
      <c r="X7" s="96"/>
      <c r="Y7" s="96"/>
      <c r="Z7" s="96"/>
      <c r="AA7" s="98" t="s">
        <v>9</v>
      </c>
      <c r="AB7" s="98"/>
      <c r="AC7" s="98"/>
      <c r="AD7" s="98"/>
      <c r="AE7" s="98"/>
      <c r="AF7" s="98"/>
      <c r="AG7" s="98"/>
      <c r="AH7" s="98"/>
      <c r="AI7" s="98"/>
      <c r="AJ7" s="98"/>
      <c r="AK7" s="92" t="s">
        <v>10</v>
      </c>
      <c r="AL7" s="92" t="s">
        <v>11</v>
      </c>
    </row>
    <row r="8" spans="1:38" s="9" customFormat="1" ht="22.5" customHeight="1" thickBot="1" x14ac:dyDescent="0.4">
      <c r="A8" s="106"/>
      <c r="B8" s="107"/>
      <c r="C8" s="92"/>
      <c r="D8" s="108"/>
      <c r="E8" s="108"/>
      <c r="F8" s="108"/>
      <c r="G8" s="93" t="s">
        <v>12</v>
      </c>
      <c r="H8" s="93"/>
      <c r="I8" s="93"/>
      <c r="J8" s="93"/>
      <c r="K8" s="93"/>
      <c r="L8" s="94" t="s">
        <v>13</v>
      </c>
      <c r="M8" s="94"/>
      <c r="N8" s="94"/>
      <c r="O8" s="94"/>
      <c r="P8" s="94"/>
      <c r="Q8" s="95" t="s">
        <v>14</v>
      </c>
      <c r="R8" s="95"/>
      <c r="S8" s="95"/>
      <c r="T8" s="95"/>
      <c r="U8" s="95"/>
      <c r="V8" s="96" t="s">
        <v>15</v>
      </c>
      <c r="W8" s="96"/>
      <c r="X8" s="96"/>
      <c r="Y8" s="96"/>
      <c r="Z8" s="96"/>
      <c r="AA8" s="97" t="s">
        <v>16</v>
      </c>
      <c r="AB8" s="97"/>
      <c r="AC8" s="97"/>
      <c r="AD8" s="97"/>
      <c r="AE8" s="97"/>
      <c r="AF8" s="98" t="s">
        <v>17</v>
      </c>
      <c r="AG8" s="98"/>
      <c r="AH8" s="98"/>
      <c r="AI8" s="98"/>
      <c r="AJ8" s="98"/>
      <c r="AK8" s="92"/>
      <c r="AL8" s="92"/>
    </row>
    <row r="9" spans="1:38" s="9" customFormat="1" ht="15" thickBot="1" x14ac:dyDescent="0.4">
      <c r="A9" s="106"/>
      <c r="B9" s="107"/>
      <c r="C9" s="92"/>
      <c r="D9" s="10" t="s">
        <v>18</v>
      </c>
      <c r="E9" s="10" t="s">
        <v>19</v>
      </c>
      <c r="F9" s="10" t="s">
        <v>20</v>
      </c>
      <c r="G9" s="11" t="s">
        <v>21</v>
      </c>
      <c r="H9" s="11" t="s">
        <v>22</v>
      </c>
      <c r="I9" s="11" t="s">
        <v>23</v>
      </c>
      <c r="J9" s="11" t="s">
        <v>24</v>
      </c>
      <c r="K9" s="11" t="s">
        <v>25</v>
      </c>
      <c r="L9" s="12" t="s">
        <v>21</v>
      </c>
      <c r="M9" s="12" t="s">
        <v>22</v>
      </c>
      <c r="N9" s="12" t="s">
        <v>23</v>
      </c>
      <c r="O9" s="12" t="s">
        <v>24</v>
      </c>
      <c r="P9" s="12" t="s">
        <v>25</v>
      </c>
      <c r="Q9" s="54" t="s">
        <v>21</v>
      </c>
      <c r="R9" s="54" t="s">
        <v>22</v>
      </c>
      <c r="S9" s="54" t="s">
        <v>23</v>
      </c>
      <c r="T9" s="54" t="s">
        <v>24</v>
      </c>
      <c r="U9" s="54" t="s">
        <v>25</v>
      </c>
      <c r="V9" s="13" t="s">
        <v>21</v>
      </c>
      <c r="W9" s="13" t="s">
        <v>22</v>
      </c>
      <c r="X9" s="13" t="s">
        <v>23</v>
      </c>
      <c r="Y9" s="13" t="s">
        <v>24</v>
      </c>
      <c r="Z9" s="13" t="s">
        <v>25</v>
      </c>
      <c r="AA9" s="14" t="s">
        <v>21</v>
      </c>
      <c r="AB9" s="14" t="s">
        <v>22</v>
      </c>
      <c r="AC9" s="14" t="s">
        <v>23</v>
      </c>
      <c r="AD9" s="14" t="s">
        <v>24</v>
      </c>
      <c r="AE9" s="14" t="s">
        <v>25</v>
      </c>
      <c r="AF9" s="15" t="s">
        <v>21</v>
      </c>
      <c r="AG9" s="15" t="s">
        <v>22</v>
      </c>
      <c r="AH9" s="15" t="s">
        <v>23</v>
      </c>
      <c r="AI9" s="15" t="s">
        <v>24</v>
      </c>
      <c r="AJ9" s="15" t="s">
        <v>25</v>
      </c>
      <c r="AK9" s="92"/>
      <c r="AL9" s="92"/>
    </row>
    <row r="10" spans="1:38" hidden="1" x14ac:dyDescent="0.35">
      <c r="A10" s="99" t="s">
        <v>26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</row>
    <row r="11" spans="1:38" hidden="1" x14ac:dyDescent="0.35">
      <c r="A11" s="16" t="s">
        <v>27</v>
      </c>
      <c r="B11" s="65"/>
      <c r="C11" s="17"/>
      <c r="D11" s="18"/>
      <c r="E11" s="18"/>
      <c r="F11" s="17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  <c r="AB11" s="21"/>
      <c r="AC11" s="21"/>
      <c r="AD11" s="21"/>
      <c r="AE11" s="21"/>
      <c r="AF11" s="22"/>
      <c r="AG11" s="22"/>
      <c r="AH11" s="22"/>
      <c r="AI11" s="22"/>
      <c r="AJ11" s="22"/>
      <c r="AK11" s="17">
        <f t="shared" ref="AK11:AK16" si="0">G11+H11+I11+J11+L11+M11+O11+N11+Q11+R11+S11+T11+V11+W11+X11+Y11+AA11+AB11+AC11+AD11+AF11+AG11+AH11+AI11</f>
        <v>0</v>
      </c>
      <c r="AL11" s="17">
        <f t="shared" ref="AL11:AL16" si="1">K11+P11+U11+Z11+AE11+AJ11</f>
        <v>0</v>
      </c>
    </row>
    <row r="12" spans="1:38" hidden="1" x14ac:dyDescent="0.35">
      <c r="A12" s="16" t="s">
        <v>28</v>
      </c>
      <c r="B12" s="65"/>
      <c r="C12" s="17"/>
      <c r="D12" s="18"/>
      <c r="E12" s="18"/>
      <c r="F12" s="17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1"/>
      <c r="AB12" s="21"/>
      <c r="AC12" s="21"/>
      <c r="AD12" s="21"/>
      <c r="AE12" s="21"/>
      <c r="AF12" s="22"/>
      <c r="AG12" s="22"/>
      <c r="AH12" s="22"/>
      <c r="AI12" s="22"/>
      <c r="AJ12" s="22"/>
      <c r="AK12" s="17">
        <f t="shared" si="0"/>
        <v>0</v>
      </c>
      <c r="AL12" s="17">
        <f t="shared" si="1"/>
        <v>0</v>
      </c>
    </row>
    <row r="13" spans="1:38" hidden="1" x14ac:dyDescent="0.35">
      <c r="A13" s="16" t="s">
        <v>29</v>
      </c>
      <c r="B13" s="65"/>
      <c r="C13" s="17"/>
      <c r="D13" s="18"/>
      <c r="E13" s="18"/>
      <c r="F13" s="17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1"/>
      <c r="AB13" s="21"/>
      <c r="AC13" s="21"/>
      <c r="AD13" s="21"/>
      <c r="AE13" s="21"/>
      <c r="AF13" s="22"/>
      <c r="AG13" s="22"/>
      <c r="AH13" s="22"/>
      <c r="AI13" s="22"/>
      <c r="AJ13" s="22"/>
      <c r="AK13" s="17">
        <f t="shared" si="0"/>
        <v>0</v>
      </c>
      <c r="AL13" s="17">
        <f t="shared" si="1"/>
        <v>0</v>
      </c>
    </row>
    <row r="14" spans="1:38" hidden="1" x14ac:dyDescent="0.35">
      <c r="A14" s="16" t="s">
        <v>30</v>
      </c>
      <c r="B14" s="65"/>
      <c r="C14" s="17"/>
      <c r="D14" s="18"/>
      <c r="E14" s="18"/>
      <c r="F14" s="1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1"/>
      <c r="AB14" s="21"/>
      <c r="AC14" s="21"/>
      <c r="AD14" s="21"/>
      <c r="AE14" s="21"/>
      <c r="AF14" s="22"/>
      <c r="AG14" s="22"/>
      <c r="AH14" s="22"/>
      <c r="AI14" s="22"/>
      <c r="AJ14" s="22"/>
      <c r="AK14" s="17">
        <f t="shared" si="0"/>
        <v>0</v>
      </c>
      <c r="AL14" s="17">
        <f t="shared" si="1"/>
        <v>0</v>
      </c>
    </row>
    <row r="15" spans="1:38" hidden="1" x14ac:dyDescent="0.35">
      <c r="A15" s="16"/>
      <c r="B15" s="65"/>
      <c r="C15" s="17"/>
      <c r="D15" s="18"/>
      <c r="E15" s="18"/>
      <c r="F15" s="17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1"/>
      <c r="AB15" s="21"/>
      <c r="AC15" s="21"/>
      <c r="AD15" s="21"/>
      <c r="AE15" s="21"/>
      <c r="AF15" s="22"/>
      <c r="AG15" s="22"/>
      <c r="AH15" s="22"/>
      <c r="AI15" s="22"/>
      <c r="AJ15" s="22"/>
      <c r="AK15" s="17">
        <f t="shared" si="0"/>
        <v>0</v>
      </c>
      <c r="AL15" s="17">
        <f t="shared" si="1"/>
        <v>0</v>
      </c>
    </row>
    <row r="16" spans="1:38" hidden="1" x14ac:dyDescent="0.35">
      <c r="A16" s="16"/>
      <c r="B16" s="65"/>
      <c r="C16" s="17"/>
      <c r="D16" s="18"/>
      <c r="E16" s="18"/>
      <c r="F16" s="17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1"/>
      <c r="AB16" s="21"/>
      <c r="AC16" s="21"/>
      <c r="AD16" s="21"/>
      <c r="AE16" s="21"/>
      <c r="AF16" s="22"/>
      <c r="AG16" s="22"/>
      <c r="AH16" s="22"/>
      <c r="AI16" s="22"/>
      <c r="AJ16" s="22"/>
      <c r="AK16" s="17">
        <f t="shared" si="0"/>
        <v>0</v>
      </c>
      <c r="AL16" s="17">
        <f t="shared" si="1"/>
        <v>0</v>
      </c>
    </row>
    <row r="17" spans="1:38" s="24" customFormat="1" hidden="1" x14ac:dyDescent="0.35">
      <c r="A17" s="79" t="s">
        <v>31</v>
      </c>
      <c r="B17" s="79"/>
      <c r="C17" s="18"/>
      <c r="D17" s="18"/>
      <c r="E17" s="18"/>
      <c r="F17" s="18"/>
      <c r="G17" s="23">
        <f t="shared" ref="G17:AJ17" si="2">SUM(G11:G16)</f>
        <v>0</v>
      </c>
      <c r="H17" s="23">
        <f t="shared" si="2"/>
        <v>0</v>
      </c>
      <c r="I17" s="23">
        <f t="shared" si="2"/>
        <v>0</v>
      </c>
      <c r="J17" s="23">
        <f t="shared" si="2"/>
        <v>0</v>
      </c>
      <c r="K17" s="23">
        <f t="shared" si="2"/>
        <v>0</v>
      </c>
      <c r="L17" s="23">
        <f t="shared" si="2"/>
        <v>0</v>
      </c>
      <c r="M17" s="23">
        <f t="shared" si="2"/>
        <v>0</v>
      </c>
      <c r="N17" s="23">
        <f t="shared" si="2"/>
        <v>0</v>
      </c>
      <c r="O17" s="23">
        <f t="shared" si="2"/>
        <v>0</v>
      </c>
      <c r="P17" s="23">
        <f t="shared" si="2"/>
        <v>0</v>
      </c>
      <c r="Q17" s="6">
        <f t="shared" si="2"/>
        <v>0</v>
      </c>
      <c r="R17" s="6">
        <f t="shared" si="2"/>
        <v>0</v>
      </c>
      <c r="S17" s="6">
        <f t="shared" si="2"/>
        <v>0</v>
      </c>
      <c r="T17" s="6">
        <f t="shared" si="2"/>
        <v>0</v>
      </c>
      <c r="U17" s="6">
        <f t="shared" si="2"/>
        <v>0</v>
      </c>
      <c r="V17" s="6">
        <f t="shared" si="2"/>
        <v>0</v>
      </c>
      <c r="W17" s="6">
        <f t="shared" si="2"/>
        <v>0</v>
      </c>
      <c r="X17" s="6">
        <f t="shared" si="2"/>
        <v>0</v>
      </c>
      <c r="Y17" s="6">
        <f t="shared" si="2"/>
        <v>0</v>
      </c>
      <c r="Z17" s="6">
        <f t="shared" si="2"/>
        <v>0</v>
      </c>
      <c r="AA17" s="8">
        <f t="shared" si="2"/>
        <v>0</v>
      </c>
      <c r="AB17" s="8">
        <f t="shared" si="2"/>
        <v>0</v>
      </c>
      <c r="AC17" s="8">
        <f t="shared" si="2"/>
        <v>0</v>
      </c>
      <c r="AD17" s="8">
        <f t="shared" si="2"/>
        <v>0</v>
      </c>
      <c r="AE17" s="8">
        <f t="shared" si="2"/>
        <v>0</v>
      </c>
      <c r="AF17" s="7">
        <f t="shared" si="2"/>
        <v>0</v>
      </c>
      <c r="AG17" s="7">
        <f t="shared" si="2"/>
        <v>0</v>
      </c>
      <c r="AH17" s="7">
        <f t="shared" si="2"/>
        <v>0</v>
      </c>
      <c r="AI17" s="7">
        <f t="shared" si="2"/>
        <v>0</v>
      </c>
      <c r="AJ17" s="7">
        <f t="shared" si="2"/>
        <v>0</v>
      </c>
      <c r="AK17" s="18"/>
      <c r="AL17" s="18">
        <f>SUM(AL11:AL16)</f>
        <v>0</v>
      </c>
    </row>
    <row r="18" spans="1:38" s="24" customFormat="1" hidden="1" x14ac:dyDescent="0.35">
      <c r="A18" s="25"/>
      <c r="B18" s="66"/>
      <c r="C18" s="26"/>
      <c r="D18" s="26"/>
      <c r="E18" s="26"/>
      <c r="F18" s="26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9"/>
      <c r="AB18" s="29"/>
      <c r="AC18" s="29"/>
      <c r="AD18" s="29"/>
      <c r="AE18" s="29"/>
      <c r="AF18" s="30"/>
      <c r="AG18" s="30"/>
      <c r="AH18" s="30"/>
      <c r="AI18" s="30"/>
      <c r="AJ18" s="30"/>
      <c r="AK18" s="26" t="e">
        <f>SUM(AK17,#REF!)</f>
        <v>#REF!</v>
      </c>
      <c r="AL18" s="26" t="e">
        <f>SUM(AL17,#REF!)</f>
        <v>#REF!</v>
      </c>
    </row>
    <row r="19" spans="1:38" x14ac:dyDescent="0.35">
      <c r="A19" s="80" t="s">
        <v>32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</row>
    <row r="20" spans="1:38" ht="24" x14ac:dyDescent="0.35">
      <c r="A20" s="31" t="s">
        <v>27</v>
      </c>
      <c r="B20" s="67" t="s">
        <v>73</v>
      </c>
      <c r="C20" s="32"/>
      <c r="D20" s="32">
        <v>1</v>
      </c>
      <c r="E20" s="32"/>
      <c r="F20" s="32"/>
      <c r="G20" s="33">
        <v>30</v>
      </c>
      <c r="H20" s="33"/>
      <c r="I20" s="33"/>
      <c r="J20" s="33"/>
      <c r="K20" s="33">
        <v>4</v>
      </c>
      <c r="L20" s="34"/>
      <c r="M20" s="34"/>
      <c r="N20" s="34"/>
      <c r="O20" s="34"/>
      <c r="P20" s="34"/>
      <c r="Q20" s="53"/>
      <c r="R20" s="53"/>
      <c r="S20" s="53"/>
      <c r="T20" s="53"/>
      <c r="U20" s="53"/>
      <c r="V20" s="35"/>
      <c r="W20" s="35"/>
      <c r="X20" s="35"/>
      <c r="Y20" s="35"/>
      <c r="Z20" s="35"/>
      <c r="AA20" s="36"/>
      <c r="AB20" s="36"/>
      <c r="AC20" s="36"/>
      <c r="AD20" s="36"/>
      <c r="AE20" s="36"/>
      <c r="AF20" s="37"/>
      <c r="AG20" s="37"/>
      <c r="AH20" s="37"/>
      <c r="AI20" s="37"/>
      <c r="AJ20" s="37"/>
      <c r="AK20" s="32">
        <f t="shared" ref="AK20:AK25" si="3">G20+H20+I20+J20+L20+M20+O20+N20+Q20+R20+S20+T20+V20+W20+X20+Y20</f>
        <v>30</v>
      </c>
      <c r="AL20" s="32">
        <f>SUM(K20,P20,U20,Z20)</f>
        <v>4</v>
      </c>
    </row>
    <row r="21" spans="1:38" ht="24" x14ac:dyDescent="0.35">
      <c r="A21" s="31" t="s">
        <v>28</v>
      </c>
      <c r="B21" s="67" t="s">
        <v>74</v>
      </c>
      <c r="C21" s="32"/>
      <c r="D21" s="32">
        <v>1</v>
      </c>
      <c r="E21" s="32"/>
      <c r="F21" s="32"/>
      <c r="G21" s="33">
        <v>30</v>
      </c>
      <c r="H21" s="33"/>
      <c r="I21" s="33"/>
      <c r="J21" s="33"/>
      <c r="K21" s="33">
        <v>4</v>
      </c>
      <c r="L21" s="34"/>
      <c r="M21" s="34"/>
      <c r="N21" s="34"/>
      <c r="O21" s="34"/>
      <c r="P21" s="34"/>
      <c r="Q21" s="53"/>
      <c r="R21" s="53"/>
      <c r="S21" s="53"/>
      <c r="T21" s="53"/>
      <c r="U21" s="53"/>
      <c r="V21" s="35"/>
      <c r="W21" s="35"/>
      <c r="X21" s="35"/>
      <c r="Y21" s="35"/>
      <c r="Z21" s="35"/>
      <c r="AA21" s="36"/>
      <c r="AB21" s="36"/>
      <c r="AC21" s="36"/>
      <c r="AD21" s="36"/>
      <c r="AE21" s="36"/>
      <c r="AF21" s="37"/>
      <c r="AG21" s="37"/>
      <c r="AH21" s="37"/>
      <c r="AI21" s="37"/>
      <c r="AJ21" s="37"/>
      <c r="AK21" s="32">
        <f t="shared" si="3"/>
        <v>30</v>
      </c>
      <c r="AL21" s="32">
        <f>SUM(K21,P21,U21,Z21)</f>
        <v>4</v>
      </c>
    </row>
    <row r="22" spans="1:38" x14ac:dyDescent="0.35">
      <c r="A22" s="31" t="s">
        <v>29</v>
      </c>
      <c r="B22" s="71" t="s">
        <v>75</v>
      </c>
      <c r="C22" s="32"/>
      <c r="D22" s="32">
        <v>3</v>
      </c>
      <c r="E22" s="32"/>
      <c r="F22" s="32"/>
      <c r="G22" s="33"/>
      <c r="H22" s="33"/>
      <c r="I22" s="33"/>
      <c r="J22" s="33"/>
      <c r="K22" s="33"/>
      <c r="L22" s="34"/>
      <c r="M22" s="34"/>
      <c r="N22" s="34"/>
      <c r="O22" s="34"/>
      <c r="P22" s="34"/>
      <c r="Q22" s="53">
        <v>30</v>
      </c>
      <c r="R22" s="53"/>
      <c r="S22" s="53"/>
      <c r="T22" s="53"/>
      <c r="U22" s="53">
        <v>4</v>
      </c>
      <c r="V22" s="35"/>
      <c r="W22" s="35"/>
      <c r="X22" s="35"/>
      <c r="Y22" s="35"/>
      <c r="Z22" s="35"/>
      <c r="AA22" s="36"/>
      <c r="AB22" s="36"/>
      <c r="AC22" s="36"/>
      <c r="AD22" s="36"/>
      <c r="AE22" s="36"/>
      <c r="AF22" s="37"/>
      <c r="AG22" s="37"/>
      <c r="AH22" s="37"/>
      <c r="AI22" s="37"/>
      <c r="AJ22" s="37"/>
      <c r="AK22" s="32">
        <f t="shared" si="3"/>
        <v>30</v>
      </c>
      <c r="AL22" s="32">
        <f>SUM(K22,P22,U22,Z22)</f>
        <v>4</v>
      </c>
    </row>
    <row r="23" spans="1:38" x14ac:dyDescent="0.35">
      <c r="A23" s="31" t="s">
        <v>30</v>
      </c>
      <c r="B23" s="71" t="s">
        <v>76</v>
      </c>
      <c r="C23" s="32"/>
      <c r="D23" s="32">
        <v>2</v>
      </c>
      <c r="E23" s="32"/>
      <c r="F23" s="32"/>
      <c r="G23" s="33"/>
      <c r="H23" s="33"/>
      <c r="I23" s="33"/>
      <c r="J23" s="33"/>
      <c r="K23" s="33"/>
      <c r="L23" s="34">
        <v>30</v>
      </c>
      <c r="M23" s="34"/>
      <c r="N23" s="34"/>
      <c r="O23" s="34"/>
      <c r="P23" s="34">
        <v>4</v>
      </c>
      <c r="Q23" s="53"/>
      <c r="R23" s="53"/>
      <c r="S23" s="53"/>
      <c r="T23" s="53"/>
      <c r="U23" s="53"/>
      <c r="V23" s="35"/>
      <c r="W23" s="35"/>
      <c r="X23" s="35"/>
      <c r="Y23" s="35"/>
      <c r="Z23" s="35"/>
      <c r="AA23" s="36"/>
      <c r="AB23" s="36"/>
      <c r="AC23" s="36"/>
      <c r="AD23" s="36"/>
      <c r="AE23" s="36"/>
      <c r="AF23" s="37"/>
      <c r="AG23" s="37"/>
      <c r="AH23" s="37"/>
      <c r="AI23" s="37"/>
      <c r="AJ23" s="37"/>
      <c r="AK23" s="32">
        <f t="shared" si="3"/>
        <v>30</v>
      </c>
      <c r="AL23" s="32">
        <f>SUM(K23,P23,U23,Z23)</f>
        <v>4</v>
      </c>
    </row>
    <row r="24" spans="1:38" x14ac:dyDescent="0.35">
      <c r="A24" s="39" t="s">
        <v>50</v>
      </c>
      <c r="B24" s="72" t="s">
        <v>35</v>
      </c>
      <c r="C24" s="32"/>
      <c r="D24" s="32"/>
      <c r="E24" s="32"/>
      <c r="F24" s="32" t="s">
        <v>36</v>
      </c>
      <c r="G24" s="33"/>
      <c r="H24" s="33"/>
      <c r="I24" s="33"/>
      <c r="J24" s="33">
        <v>30</v>
      </c>
      <c r="K24" s="33">
        <v>4</v>
      </c>
      <c r="L24" s="34"/>
      <c r="M24" s="34"/>
      <c r="N24" s="34"/>
      <c r="O24" s="34">
        <v>30</v>
      </c>
      <c r="P24" s="34">
        <v>6</v>
      </c>
      <c r="Q24" s="53"/>
      <c r="R24" s="53"/>
      <c r="S24" s="53"/>
      <c r="T24" s="53">
        <v>30</v>
      </c>
      <c r="U24" s="53">
        <v>6</v>
      </c>
      <c r="V24" s="35"/>
      <c r="W24" s="35"/>
      <c r="X24" s="35"/>
      <c r="Y24" s="35">
        <v>30</v>
      </c>
      <c r="Z24" s="35">
        <v>11</v>
      </c>
      <c r="AA24" s="36"/>
      <c r="AB24" s="36"/>
      <c r="AC24" s="36"/>
      <c r="AD24" s="36"/>
      <c r="AE24" s="36"/>
      <c r="AF24" s="37"/>
      <c r="AG24" s="37"/>
      <c r="AH24" s="37"/>
      <c r="AI24" s="37"/>
      <c r="AJ24" s="37"/>
      <c r="AK24" s="32">
        <f t="shared" si="3"/>
        <v>120</v>
      </c>
      <c r="AL24" s="32">
        <f t="shared" ref="AL24:AL25" si="4">SUM(K24,P24,U24,Z24)</f>
        <v>27</v>
      </c>
    </row>
    <row r="25" spans="1:38" x14ac:dyDescent="0.35">
      <c r="A25" s="31" t="s">
        <v>53</v>
      </c>
      <c r="B25" s="48" t="s">
        <v>63</v>
      </c>
      <c r="C25" s="32"/>
      <c r="D25" s="32"/>
      <c r="E25" s="32">
        <v>3</v>
      </c>
      <c r="F25" s="32"/>
      <c r="G25" s="33"/>
      <c r="H25" s="33"/>
      <c r="I25" s="33"/>
      <c r="J25" s="33"/>
      <c r="K25" s="33"/>
      <c r="L25" s="34"/>
      <c r="M25" s="34"/>
      <c r="N25" s="34"/>
      <c r="O25" s="34"/>
      <c r="P25" s="34"/>
      <c r="Q25" s="53"/>
      <c r="R25" s="53"/>
      <c r="S25" s="53"/>
      <c r="T25" s="53"/>
      <c r="U25" s="53"/>
      <c r="V25" s="35">
        <v>30</v>
      </c>
      <c r="W25" s="35"/>
      <c r="X25" s="35"/>
      <c r="Y25" s="35"/>
      <c r="Z25" s="35">
        <v>2</v>
      </c>
      <c r="AA25" s="36"/>
      <c r="AB25" s="36"/>
      <c r="AC25" s="36"/>
      <c r="AD25" s="36"/>
      <c r="AE25" s="36"/>
      <c r="AF25" s="37"/>
      <c r="AG25" s="37"/>
      <c r="AH25" s="37"/>
      <c r="AI25" s="37"/>
      <c r="AJ25" s="37"/>
      <c r="AK25" s="32">
        <f t="shared" si="3"/>
        <v>30</v>
      </c>
      <c r="AL25" s="32">
        <f t="shared" si="4"/>
        <v>2</v>
      </c>
    </row>
    <row r="26" spans="1:38" s="24" customFormat="1" x14ac:dyDescent="0.35">
      <c r="A26" s="75" t="s">
        <v>31</v>
      </c>
      <c r="B26" s="75"/>
      <c r="C26" s="40"/>
      <c r="D26" s="40"/>
      <c r="E26" s="40"/>
      <c r="F26" s="40"/>
      <c r="G26" s="41">
        <f>SUM(G20:G25)</f>
        <v>60</v>
      </c>
      <c r="H26" s="41">
        <f t="shared" ref="H26:L26" si="5">SUM(H20:H25)</f>
        <v>0</v>
      </c>
      <c r="I26" s="41">
        <f t="shared" si="5"/>
        <v>0</v>
      </c>
      <c r="J26" s="41">
        <f t="shared" si="5"/>
        <v>30</v>
      </c>
      <c r="K26" s="41">
        <f t="shared" si="5"/>
        <v>12</v>
      </c>
      <c r="L26" s="49">
        <f t="shared" si="5"/>
        <v>30</v>
      </c>
      <c r="M26" s="49">
        <f t="shared" ref="M26" si="6">SUM(M20:M25)</f>
        <v>0</v>
      </c>
      <c r="N26" s="49">
        <f t="shared" ref="N26" si="7">SUM(N20:N25)</f>
        <v>0</v>
      </c>
      <c r="O26" s="49">
        <f t="shared" ref="O26" si="8">SUM(O20:O25)</f>
        <v>30</v>
      </c>
      <c r="P26" s="49">
        <f t="shared" ref="P26:Q26" si="9">SUM(P20:P25)</f>
        <v>10</v>
      </c>
      <c r="Q26" s="50">
        <f t="shared" si="9"/>
        <v>30</v>
      </c>
      <c r="R26" s="50">
        <f t="shared" ref="R26" si="10">SUM(R20:R25)</f>
        <v>0</v>
      </c>
      <c r="S26" s="50">
        <f t="shared" ref="S26" si="11">SUM(S20:S25)</f>
        <v>0</v>
      </c>
      <c r="T26" s="50">
        <f t="shared" ref="T26" si="12">SUM(T20:T25)</f>
        <v>30</v>
      </c>
      <c r="U26" s="50">
        <f t="shared" ref="U26:V26" si="13">SUM(U20:U25)</f>
        <v>10</v>
      </c>
      <c r="V26" s="52">
        <f t="shared" si="13"/>
        <v>30</v>
      </c>
      <c r="W26" s="52">
        <f t="shared" ref="W26" si="14">SUM(W20:W25)</f>
        <v>0</v>
      </c>
      <c r="X26" s="52">
        <f t="shared" ref="X26" si="15">SUM(X20:X25)</f>
        <v>0</v>
      </c>
      <c r="Y26" s="52">
        <f t="shared" ref="Y26" si="16">SUM(Y20:Y25)</f>
        <v>30</v>
      </c>
      <c r="Z26" s="52">
        <f t="shared" ref="Z26:AA26" si="17">SUM(Z20:Z25)</f>
        <v>13</v>
      </c>
      <c r="AA26" s="41">
        <f t="shared" si="17"/>
        <v>0</v>
      </c>
      <c r="AB26" s="41">
        <f t="shared" ref="AB26" si="18">SUM(AB20:AB25)</f>
        <v>0</v>
      </c>
      <c r="AC26" s="41">
        <f t="shared" ref="AC26" si="19">SUM(AC20:AC25)</f>
        <v>0</v>
      </c>
      <c r="AD26" s="41">
        <f t="shared" ref="AD26" si="20">SUM(AD20:AD25)</f>
        <v>0</v>
      </c>
      <c r="AE26" s="41">
        <f t="shared" ref="AE26:AF26" si="21">SUM(AE20:AE25)</f>
        <v>0</v>
      </c>
      <c r="AF26" s="41">
        <f t="shared" si="21"/>
        <v>0</v>
      </c>
      <c r="AG26" s="41">
        <f t="shared" ref="AG26" si="22">SUM(AG20:AG25)</f>
        <v>0</v>
      </c>
      <c r="AH26" s="41">
        <f t="shared" ref="AH26" si="23">SUM(AH20:AH25)</f>
        <v>0</v>
      </c>
      <c r="AI26" s="41">
        <f t="shared" ref="AI26" si="24">SUM(AI20:AI25)</f>
        <v>0</v>
      </c>
      <c r="AJ26" s="41">
        <f t="shared" ref="AJ26:AK26" si="25">SUM(AJ20:AJ25)</f>
        <v>0</v>
      </c>
      <c r="AK26" s="51">
        <f t="shared" si="25"/>
        <v>270</v>
      </c>
      <c r="AL26" s="51">
        <f t="shared" ref="AL26" si="26">SUM(AL20:AL25)</f>
        <v>45</v>
      </c>
    </row>
    <row r="27" spans="1:38" x14ac:dyDescent="0.35">
      <c r="A27" s="80" t="s">
        <v>112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</row>
    <row r="28" spans="1:38" ht="24.5" x14ac:dyDescent="0.35">
      <c r="A28" s="38" t="s">
        <v>33</v>
      </c>
      <c r="B28" s="73" t="s">
        <v>37</v>
      </c>
      <c r="C28" s="32"/>
      <c r="D28" s="32">
        <v>2.4</v>
      </c>
      <c r="E28" s="32" t="s">
        <v>38</v>
      </c>
      <c r="F28" s="32"/>
      <c r="G28" s="33"/>
      <c r="H28" s="33"/>
      <c r="I28" s="33">
        <v>90</v>
      </c>
      <c r="J28" s="33"/>
      <c r="K28" s="33">
        <v>9</v>
      </c>
      <c r="L28" s="34"/>
      <c r="M28" s="34"/>
      <c r="N28" s="34">
        <v>90</v>
      </c>
      <c r="O28" s="34"/>
      <c r="P28" s="34">
        <v>12</v>
      </c>
      <c r="Q28" s="53"/>
      <c r="R28" s="53"/>
      <c r="S28" s="53">
        <v>75</v>
      </c>
      <c r="T28" s="53"/>
      <c r="U28" s="53">
        <v>7</v>
      </c>
      <c r="V28" s="35"/>
      <c r="W28" s="35"/>
      <c r="X28" s="35">
        <v>60</v>
      </c>
      <c r="Y28" s="35"/>
      <c r="Z28" s="35">
        <v>8</v>
      </c>
      <c r="AA28" s="36"/>
      <c r="AB28" s="36"/>
      <c r="AC28" s="36"/>
      <c r="AD28" s="36"/>
      <c r="AE28" s="36"/>
      <c r="AF28" s="37"/>
      <c r="AG28" s="37"/>
      <c r="AH28" s="37"/>
      <c r="AI28" s="37"/>
      <c r="AJ28" s="37"/>
      <c r="AK28" s="32">
        <f t="shared" ref="AK28:AK30" si="27">G28+H28+I28+J28+L28+M28+O28+N28+Q28+R28+S28+T28+V28+W28+X28+Y28</f>
        <v>315</v>
      </c>
      <c r="AL28" s="32">
        <f t="shared" ref="AL28:AL30" si="28">SUM(K28,P28,U28,Z28)</f>
        <v>36</v>
      </c>
    </row>
    <row r="29" spans="1:38" ht="24" x14ac:dyDescent="0.35">
      <c r="A29" s="38" t="s">
        <v>54</v>
      </c>
      <c r="B29" s="48" t="s">
        <v>106</v>
      </c>
      <c r="C29" s="32"/>
      <c r="D29" s="32">
        <v>1</v>
      </c>
      <c r="E29" s="32"/>
      <c r="F29" s="32"/>
      <c r="G29" s="33">
        <v>30</v>
      </c>
      <c r="H29" s="33"/>
      <c r="I29" s="33"/>
      <c r="J29" s="33"/>
      <c r="K29" s="33">
        <v>4</v>
      </c>
      <c r="L29" s="34"/>
      <c r="M29" s="34"/>
      <c r="N29" s="34"/>
      <c r="O29" s="34"/>
      <c r="P29" s="34"/>
      <c r="Q29" s="53"/>
      <c r="R29" s="53"/>
      <c r="S29" s="53"/>
      <c r="T29" s="53"/>
      <c r="U29" s="53"/>
      <c r="V29" s="35"/>
      <c r="W29" s="35"/>
      <c r="X29" s="35"/>
      <c r="Y29" s="35"/>
      <c r="Z29" s="35"/>
      <c r="AA29" s="36"/>
      <c r="AB29" s="36"/>
      <c r="AC29" s="36"/>
      <c r="AD29" s="36"/>
      <c r="AE29" s="36"/>
      <c r="AF29" s="37"/>
      <c r="AG29" s="37"/>
      <c r="AH29" s="37"/>
      <c r="AI29" s="37"/>
      <c r="AJ29" s="37"/>
      <c r="AK29" s="32">
        <f t="shared" si="27"/>
        <v>30</v>
      </c>
      <c r="AL29" s="32">
        <f t="shared" si="28"/>
        <v>4</v>
      </c>
    </row>
    <row r="30" spans="1:38" ht="24" x14ac:dyDescent="0.35">
      <c r="A30" s="38" t="s">
        <v>34</v>
      </c>
      <c r="B30" s="48" t="s">
        <v>52</v>
      </c>
      <c r="C30" s="32"/>
      <c r="D30" s="32">
        <v>3</v>
      </c>
      <c r="E30" s="32"/>
      <c r="F30" s="32"/>
      <c r="G30" s="33"/>
      <c r="H30" s="33"/>
      <c r="I30" s="33"/>
      <c r="J30" s="33"/>
      <c r="K30" s="33"/>
      <c r="L30" s="34"/>
      <c r="M30" s="34"/>
      <c r="N30" s="34"/>
      <c r="O30" s="34"/>
      <c r="P30" s="34"/>
      <c r="Q30" s="53">
        <v>30</v>
      </c>
      <c r="R30" s="53"/>
      <c r="S30" s="53"/>
      <c r="T30" s="53"/>
      <c r="U30" s="53">
        <v>4</v>
      </c>
      <c r="V30" s="35"/>
      <c r="W30" s="35"/>
      <c r="X30" s="35"/>
      <c r="Y30" s="35"/>
      <c r="Z30" s="35"/>
      <c r="AA30" s="36"/>
      <c r="AB30" s="36"/>
      <c r="AC30" s="36"/>
      <c r="AD30" s="36"/>
      <c r="AE30" s="36"/>
      <c r="AF30" s="37"/>
      <c r="AG30" s="37"/>
      <c r="AH30" s="37"/>
      <c r="AI30" s="37"/>
      <c r="AJ30" s="37"/>
      <c r="AK30" s="32">
        <f t="shared" si="27"/>
        <v>30</v>
      </c>
      <c r="AL30" s="32">
        <f t="shared" si="28"/>
        <v>4</v>
      </c>
    </row>
    <row r="31" spans="1:38" x14ac:dyDescent="0.35">
      <c r="A31" s="75" t="s">
        <v>31</v>
      </c>
      <c r="B31" s="75"/>
      <c r="C31" s="40"/>
      <c r="D31" s="32"/>
      <c r="E31" s="32"/>
      <c r="F31" s="32"/>
      <c r="G31" s="41">
        <f t="shared" ref="G31:Z31" si="29">SUM(G28:G30)</f>
        <v>30</v>
      </c>
      <c r="H31" s="41">
        <f t="shared" si="29"/>
        <v>0</v>
      </c>
      <c r="I31" s="41">
        <f t="shared" si="29"/>
        <v>90</v>
      </c>
      <c r="J31" s="41">
        <f t="shared" si="29"/>
        <v>0</v>
      </c>
      <c r="K31" s="41">
        <f t="shared" si="29"/>
        <v>13</v>
      </c>
      <c r="L31" s="42">
        <f t="shared" si="29"/>
        <v>0</v>
      </c>
      <c r="M31" s="42">
        <f t="shared" si="29"/>
        <v>0</v>
      </c>
      <c r="N31" s="42">
        <f t="shared" si="29"/>
        <v>90</v>
      </c>
      <c r="O31" s="42">
        <f t="shared" si="29"/>
        <v>0</v>
      </c>
      <c r="P31" s="42">
        <f t="shared" si="29"/>
        <v>12</v>
      </c>
      <c r="Q31" s="55">
        <f t="shared" si="29"/>
        <v>30</v>
      </c>
      <c r="R31" s="55">
        <f t="shared" si="29"/>
        <v>0</v>
      </c>
      <c r="S31" s="55">
        <f t="shared" si="29"/>
        <v>75</v>
      </c>
      <c r="T31" s="55">
        <f t="shared" si="29"/>
        <v>0</v>
      </c>
      <c r="U31" s="55">
        <f t="shared" si="29"/>
        <v>11</v>
      </c>
      <c r="V31" s="43">
        <f t="shared" si="29"/>
        <v>0</v>
      </c>
      <c r="W31" s="43">
        <f t="shared" si="29"/>
        <v>0</v>
      </c>
      <c r="X31" s="43">
        <f t="shared" si="29"/>
        <v>60</v>
      </c>
      <c r="Y31" s="43">
        <f t="shared" si="29"/>
        <v>0</v>
      </c>
      <c r="Z31" s="43">
        <f t="shared" si="29"/>
        <v>8</v>
      </c>
      <c r="AA31" s="44">
        <f t="shared" ref="AA31:AJ31" si="30">SUM(AA12:AA30)</f>
        <v>0</v>
      </c>
      <c r="AB31" s="44">
        <f t="shared" si="30"/>
        <v>0</v>
      </c>
      <c r="AC31" s="44">
        <f t="shared" si="30"/>
        <v>0</v>
      </c>
      <c r="AD31" s="44">
        <f t="shared" si="30"/>
        <v>0</v>
      </c>
      <c r="AE31" s="44">
        <f t="shared" si="30"/>
        <v>0</v>
      </c>
      <c r="AF31" s="45">
        <f t="shared" si="30"/>
        <v>0</v>
      </c>
      <c r="AG31" s="45">
        <f t="shared" si="30"/>
        <v>0</v>
      </c>
      <c r="AH31" s="45">
        <f t="shared" si="30"/>
        <v>0</v>
      </c>
      <c r="AI31" s="45">
        <f t="shared" si="30"/>
        <v>0</v>
      </c>
      <c r="AJ31" s="45">
        <f t="shared" si="30"/>
        <v>0</v>
      </c>
      <c r="AK31" s="40">
        <f>SUM(AK28:AK30)</f>
        <v>375</v>
      </c>
      <c r="AL31" s="40">
        <f>SUM(AL28:AL30)</f>
        <v>44</v>
      </c>
    </row>
    <row r="32" spans="1:38" x14ac:dyDescent="0.35">
      <c r="A32" s="81" t="s">
        <v>49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</row>
    <row r="33" spans="1:38" x14ac:dyDescent="0.35">
      <c r="A33" s="76" t="s">
        <v>88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8"/>
      <c r="AL33" s="78"/>
    </row>
    <row r="34" spans="1:38" ht="24" x14ac:dyDescent="0.35">
      <c r="A34" s="46" t="s">
        <v>97</v>
      </c>
      <c r="B34" s="74" t="s">
        <v>56</v>
      </c>
      <c r="C34" s="40"/>
      <c r="D34" s="32">
        <v>3</v>
      </c>
      <c r="E34" s="32" t="s">
        <v>86</v>
      </c>
      <c r="F34" s="32"/>
      <c r="G34" s="57"/>
      <c r="H34" s="57"/>
      <c r="I34" s="57">
        <v>30</v>
      </c>
      <c r="J34" s="57"/>
      <c r="K34" s="57">
        <v>5</v>
      </c>
      <c r="L34" s="58"/>
      <c r="M34" s="58"/>
      <c r="N34" s="58">
        <v>30</v>
      </c>
      <c r="O34" s="58"/>
      <c r="P34" s="58">
        <v>4</v>
      </c>
      <c r="Q34" s="59"/>
      <c r="R34" s="59"/>
      <c r="S34" s="59">
        <v>30</v>
      </c>
      <c r="T34" s="59"/>
      <c r="U34" s="59">
        <v>2</v>
      </c>
      <c r="V34" s="60"/>
      <c r="W34" s="60"/>
      <c r="X34" s="60"/>
      <c r="Y34" s="60"/>
      <c r="Z34" s="60"/>
      <c r="AA34" s="36"/>
      <c r="AB34" s="36"/>
      <c r="AC34" s="36"/>
      <c r="AD34" s="36"/>
      <c r="AE34" s="36"/>
      <c r="AF34" s="37"/>
      <c r="AG34" s="37"/>
      <c r="AH34" s="37"/>
      <c r="AI34" s="37"/>
      <c r="AJ34" s="37"/>
      <c r="AK34" s="32">
        <f t="shared" ref="AK34:AK37" si="31">SUM(G34:J34,L34:O34,Q34:T34,V34:Y34)</f>
        <v>90</v>
      </c>
      <c r="AL34" s="32">
        <f t="shared" ref="AL34:AL37" si="32">SUM(K34,P34,U34,Z34)</f>
        <v>11</v>
      </c>
    </row>
    <row r="35" spans="1:38" x14ac:dyDescent="0.35">
      <c r="A35" s="46" t="s">
        <v>98</v>
      </c>
      <c r="B35" s="48" t="s">
        <v>84</v>
      </c>
      <c r="C35" s="40"/>
      <c r="D35" s="32">
        <v>3</v>
      </c>
      <c r="E35" s="32"/>
      <c r="F35" s="32"/>
      <c r="G35" s="57"/>
      <c r="H35" s="57"/>
      <c r="I35" s="57"/>
      <c r="J35" s="57"/>
      <c r="K35" s="57"/>
      <c r="L35" s="58"/>
      <c r="M35" s="58"/>
      <c r="N35" s="58"/>
      <c r="O35" s="58"/>
      <c r="P35" s="58"/>
      <c r="Q35" s="59"/>
      <c r="R35" s="59">
        <v>30</v>
      </c>
      <c r="S35" s="59"/>
      <c r="T35" s="59"/>
      <c r="U35" s="59">
        <v>2</v>
      </c>
      <c r="V35" s="60"/>
      <c r="W35" s="60"/>
      <c r="X35" s="60"/>
      <c r="Y35" s="60"/>
      <c r="Z35" s="60"/>
      <c r="AA35" s="36"/>
      <c r="AB35" s="36"/>
      <c r="AC35" s="36"/>
      <c r="AD35" s="36"/>
      <c r="AE35" s="36"/>
      <c r="AF35" s="37"/>
      <c r="AG35" s="37"/>
      <c r="AH35" s="37"/>
      <c r="AI35" s="37"/>
      <c r="AJ35" s="37"/>
      <c r="AK35" s="32">
        <f t="shared" si="31"/>
        <v>30</v>
      </c>
      <c r="AL35" s="32">
        <f t="shared" si="32"/>
        <v>2</v>
      </c>
    </row>
    <row r="36" spans="1:38" ht="24" x14ac:dyDescent="0.35">
      <c r="A36" s="46" t="s">
        <v>99</v>
      </c>
      <c r="B36" s="56" t="s">
        <v>96</v>
      </c>
      <c r="C36" s="40"/>
      <c r="D36" s="32"/>
      <c r="E36" s="32">
        <v>4</v>
      </c>
      <c r="F36" s="32"/>
      <c r="G36" s="57"/>
      <c r="H36" s="57"/>
      <c r="I36" s="57"/>
      <c r="J36" s="57"/>
      <c r="K36" s="57"/>
      <c r="L36" s="58"/>
      <c r="M36" s="58"/>
      <c r="N36" s="58"/>
      <c r="O36" s="58"/>
      <c r="P36" s="58"/>
      <c r="Q36" s="59"/>
      <c r="R36" s="59"/>
      <c r="S36" s="59"/>
      <c r="T36" s="59"/>
      <c r="U36" s="59"/>
      <c r="V36" s="60"/>
      <c r="W36" s="60"/>
      <c r="X36" s="60">
        <v>30</v>
      </c>
      <c r="Y36" s="60"/>
      <c r="Z36" s="60">
        <v>5</v>
      </c>
      <c r="AA36" s="36"/>
      <c r="AB36" s="36"/>
      <c r="AC36" s="36"/>
      <c r="AD36" s="36"/>
      <c r="AE36" s="36"/>
      <c r="AF36" s="37"/>
      <c r="AG36" s="37"/>
      <c r="AH36" s="37"/>
      <c r="AI36" s="37"/>
      <c r="AJ36" s="37"/>
      <c r="AK36" s="32">
        <f t="shared" si="31"/>
        <v>30</v>
      </c>
      <c r="AL36" s="32">
        <f t="shared" si="32"/>
        <v>5</v>
      </c>
    </row>
    <row r="37" spans="1:38" ht="24" x14ac:dyDescent="0.35">
      <c r="A37" s="46" t="s">
        <v>100</v>
      </c>
      <c r="B37" s="48" t="s">
        <v>87</v>
      </c>
      <c r="C37" s="40"/>
      <c r="D37" s="32"/>
      <c r="E37" s="32"/>
      <c r="F37" s="32">
        <v>4</v>
      </c>
      <c r="G37" s="57"/>
      <c r="H37" s="57"/>
      <c r="I37" s="57"/>
      <c r="J37" s="57"/>
      <c r="K37" s="57"/>
      <c r="L37" s="58"/>
      <c r="M37" s="58"/>
      <c r="N37" s="58"/>
      <c r="O37" s="58"/>
      <c r="P37" s="58"/>
      <c r="Q37" s="59"/>
      <c r="R37" s="59"/>
      <c r="S37" s="59"/>
      <c r="T37" s="59"/>
      <c r="U37" s="59"/>
      <c r="V37" s="60"/>
      <c r="W37" s="60"/>
      <c r="X37" s="60"/>
      <c r="Y37" s="60"/>
      <c r="Z37" s="60">
        <v>4</v>
      </c>
      <c r="AA37" s="36"/>
      <c r="AB37" s="36"/>
      <c r="AC37" s="36"/>
      <c r="AD37" s="36"/>
      <c r="AE37" s="36"/>
      <c r="AF37" s="37"/>
      <c r="AG37" s="37"/>
      <c r="AH37" s="37"/>
      <c r="AI37" s="37"/>
      <c r="AJ37" s="37"/>
      <c r="AK37" s="32">
        <f t="shared" si="31"/>
        <v>0</v>
      </c>
      <c r="AL37" s="32">
        <f t="shared" si="32"/>
        <v>4</v>
      </c>
    </row>
    <row r="38" spans="1:38" x14ac:dyDescent="0.35">
      <c r="A38" s="76" t="s">
        <v>90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84"/>
      <c r="AL38" s="84"/>
    </row>
    <row r="39" spans="1:38" ht="35.15" customHeight="1" x14ac:dyDescent="0.35">
      <c r="A39" s="63" t="s">
        <v>101</v>
      </c>
      <c r="B39" s="48" t="s">
        <v>91</v>
      </c>
      <c r="C39" s="40"/>
      <c r="D39" s="32"/>
      <c r="E39" s="32">
        <v>2</v>
      </c>
      <c r="F39" s="32"/>
      <c r="G39" s="57"/>
      <c r="H39" s="57"/>
      <c r="I39" s="57"/>
      <c r="J39" s="57"/>
      <c r="K39" s="57"/>
      <c r="L39" s="58"/>
      <c r="M39" s="58"/>
      <c r="N39" s="58">
        <v>30</v>
      </c>
      <c r="O39" s="58"/>
      <c r="P39" s="58">
        <v>2</v>
      </c>
      <c r="Q39" s="59"/>
      <c r="R39" s="59"/>
      <c r="S39" s="59"/>
      <c r="T39" s="59"/>
      <c r="U39" s="59"/>
      <c r="V39" s="60"/>
      <c r="W39" s="60"/>
      <c r="X39" s="60"/>
      <c r="Y39" s="60"/>
      <c r="Z39" s="60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2">
        <f t="shared" ref="AK39" si="33">SUM(G39:J39,L39:O39,Q39:T39,V39:Y39)</f>
        <v>30</v>
      </c>
      <c r="AL39" s="62">
        <f t="shared" ref="AL39" si="34">SUM(K39,P39,U39,Z39)</f>
        <v>2</v>
      </c>
    </row>
    <row r="40" spans="1:38" ht="38.5" customHeight="1" x14ac:dyDescent="0.35">
      <c r="A40" s="63" t="s">
        <v>102</v>
      </c>
      <c r="B40" s="56" t="s">
        <v>89</v>
      </c>
      <c r="C40" s="40"/>
      <c r="D40" s="32"/>
      <c r="E40" s="32">
        <v>2</v>
      </c>
      <c r="F40" s="32"/>
      <c r="G40" s="57"/>
      <c r="H40" s="57"/>
      <c r="I40" s="57"/>
      <c r="J40" s="57"/>
      <c r="K40" s="57"/>
      <c r="L40" s="58"/>
      <c r="M40" s="58"/>
      <c r="N40" s="58">
        <v>30</v>
      </c>
      <c r="O40" s="58"/>
      <c r="P40" s="58">
        <v>2</v>
      </c>
      <c r="Q40" s="59"/>
      <c r="R40" s="59"/>
      <c r="S40" s="59"/>
      <c r="T40" s="59"/>
      <c r="U40" s="59"/>
      <c r="V40" s="60"/>
      <c r="W40" s="60"/>
      <c r="X40" s="60"/>
      <c r="Y40" s="60"/>
      <c r="Z40" s="60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2">
        <f t="shared" ref="AK40:AK45" si="35">SUM(G40:J40,L40:O40,Q40:T40,V40:Y40)</f>
        <v>30</v>
      </c>
      <c r="AL40" s="62">
        <f t="shared" ref="AL40:AL45" si="36">SUM(K40,P40,U40,Z40)</f>
        <v>2</v>
      </c>
    </row>
    <row r="41" spans="1:38" ht="28" customHeight="1" x14ac:dyDescent="0.35">
      <c r="A41" s="63" t="s">
        <v>103</v>
      </c>
      <c r="B41" s="56" t="s">
        <v>92</v>
      </c>
      <c r="C41" s="40"/>
      <c r="D41" s="32"/>
      <c r="E41" s="32"/>
      <c r="F41" s="32">
        <v>3</v>
      </c>
      <c r="G41" s="57"/>
      <c r="H41" s="57"/>
      <c r="I41" s="57"/>
      <c r="J41" s="57"/>
      <c r="K41" s="57"/>
      <c r="L41" s="58"/>
      <c r="M41" s="58"/>
      <c r="N41" s="58"/>
      <c r="O41" s="58"/>
      <c r="P41" s="58"/>
      <c r="Q41" s="59"/>
      <c r="R41" s="59"/>
      <c r="S41" s="59">
        <v>10</v>
      </c>
      <c r="T41" s="59"/>
      <c r="U41" s="59">
        <v>1</v>
      </c>
      <c r="V41" s="60"/>
      <c r="W41" s="60"/>
      <c r="X41" s="60"/>
      <c r="Y41" s="60"/>
      <c r="Z41" s="60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2">
        <f t="shared" ref="AK41:AK42" si="37">SUM(G41:J41,L41:O41,Q41:T41,V41:Y41)</f>
        <v>10</v>
      </c>
      <c r="AL41" s="62">
        <f t="shared" ref="AL41:AL42" si="38">SUM(K41,P41,U41,Z41)</f>
        <v>1</v>
      </c>
    </row>
    <row r="42" spans="1:38" ht="27" customHeight="1" x14ac:dyDescent="0.35">
      <c r="A42" s="63" t="s">
        <v>39</v>
      </c>
      <c r="B42" s="56" t="s">
        <v>93</v>
      </c>
      <c r="C42" s="40"/>
      <c r="D42" s="32"/>
      <c r="E42" s="32"/>
      <c r="F42" s="32">
        <v>3</v>
      </c>
      <c r="G42" s="57"/>
      <c r="H42" s="57"/>
      <c r="I42" s="57"/>
      <c r="J42" s="57"/>
      <c r="K42" s="57"/>
      <c r="L42" s="58"/>
      <c r="M42" s="58"/>
      <c r="N42" s="58"/>
      <c r="O42" s="58"/>
      <c r="P42" s="58"/>
      <c r="Q42" s="59"/>
      <c r="R42" s="59"/>
      <c r="S42" s="59">
        <v>10</v>
      </c>
      <c r="T42" s="59"/>
      <c r="U42" s="59">
        <v>1</v>
      </c>
      <c r="V42" s="60"/>
      <c r="W42" s="60"/>
      <c r="X42" s="60"/>
      <c r="Y42" s="60"/>
      <c r="Z42" s="60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2">
        <f t="shared" si="37"/>
        <v>10</v>
      </c>
      <c r="AL42" s="62">
        <f t="shared" si="38"/>
        <v>1</v>
      </c>
    </row>
    <row r="43" spans="1:38" ht="36" x14ac:dyDescent="0.35">
      <c r="A43" s="63" t="s">
        <v>40</v>
      </c>
      <c r="B43" s="48" t="s">
        <v>85</v>
      </c>
      <c r="C43" s="40"/>
      <c r="D43" s="32"/>
      <c r="E43" s="32"/>
      <c r="F43" s="32">
        <v>3</v>
      </c>
      <c r="G43" s="57"/>
      <c r="H43" s="57"/>
      <c r="I43" s="57"/>
      <c r="J43" s="57"/>
      <c r="K43" s="57"/>
      <c r="L43" s="58"/>
      <c r="M43" s="58"/>
      <c r="N43" s="58"/>
      <c r="O43" s="58"/>
      <c r="P43" s="58"/>
      <c r="Q43" s="59"/>
      <c r="R43" s="59"/>
      <c r="S43" s="59"/>
      <c r="T43" s="59"/>
      <c r="U43" s="59">
        <v>2</v>
      </c>
      <c r="V43" s="60"/>
      <c r="W43" s="60"/>
      <c r="X43" s="60"/>
      <c r="Y43" s="60"/>
      <c r="Z43" s="60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2">
        <f t="shared" si="35"/>
        <v>0</v>
      </c>
      <c r="AL43" s="62">
        <f t="shared" si="36"/>
        <v>2</v>
      </c>
    </row>
    <row r="44" spans="1:38" x14ac:dyDescent="0.35">
      <c r="A44" s="76" t="s">
        <v>95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84"/>
      <c r="AL44" s="84"/>
    </row>
    <row r="45" spans="1:38" ht="48" x14ac:dyDescent="0.35">
      <c r="A45" s="63" t="s">
        <v>42</v>
      </c>
      <c r="B45" s="72" t="s">
        <v>94</v>
      </c>
      <c r="C45" s="40"/>
      <c r="D45" s="32"/>
      <c r="E45" s="32">
        <v>2</v>
      </c>
      <c r="F45" s="32"/>
      <c r="G45" s="57"/>
      <c r="H45" s="57"/>
      <c r="I45" s="57"/>
      <c r="J45" s="57"/>
      <c r="K45" s="57"/>
      <c r="L45" s="58"/>
      <c r="M45" s="58"/>
      <c r="N45" s="58"/>
      <c r="O45" s="58"/>
      <c r="P45" s="58"/>
      <c r="Q45" s="59"/>
      <c r="R45" s="59"/>
      <c r="S45" s="59">
        <v>15</v>
      </c>
      <c r="T45" s="59"/>
      <c r="U45" s="59">
        <v>1</v>
      </c>
      <c r="V45" s="60"/>
      <c r="W45" s="60"/>
      <c r="X45" s="60"/>
      <c r="Y45" s="60"/>
      <c r="Z45" s="60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2">
        <f t="shared" si="35"/>
        <v>15</v>
      </c>
      <c r="AL45" s="62">
        <f t="shared" si="36"/>
        <v>1</v>
      </c>
    </row>
    <row r="46" spans="1:38" s="47" customFormat="1" x14ac:dyDescent="0.35">
      <c r="A46" s="75" t="s">
        <v>65</v>
      </c>
      <c r="B46" s="75"/>
      <c r="C46" s="40"/>
      <c r="D46" s="32"/>
      <c r="E46" s="32"/>
      <c r="F46" s="32"/>
      <c r="G46" s="69">
        <f t="shared" ref="G46" si="39">SUM(G34:G37,G39:G43,G45)</f>
        <v>0</v>
      </c>
      <c r="H46" s="69">
        <f t="shared" ref="H46" si="40">SUM(H34:H37,H39:H43,H45)</f>
        <v>0</v>
      </c>
      <c r="I46" s="69">
        <f t="shared" ref="I46" si="41">SUM(I34:I37,I39:I43,I45)</f>
        <v>30</v>
      </c>
      <c r="J46" s="69">
        <f t="shared" ref="J46" si="42">SUM(J34:J37,J39:J43,J45)</f>
        <v>0</v>
      </c>
      <c r="K46" s="69">
        <f t="shared" ref="K46" si="43">SUM(K34:K37,K39:K43,K45)</f>
        <v>5</v>
      </c>
      <c r="L46" s="49">
        <f t="shared" ref="L46:M46" si="44">SUM(L34:L37,L39:L43,L45)</f>
        <v>0</v>
      </c>
      <c r="M46" s="49">
        <f t="shared" si="44"/>
        <v>0</v>
      </c>
      <c r="N46" s="49">
        <f>SUM(N34:N37,N39:N43,N45)</f>
        <v>90</v>
      </c>
      <c r="O46" s="49">
        <f t="shared" ref="O46:P46" si="45">SUM(O34:O37,O39:O43,O45)</f>
        <v>0</v>
      </c>
      <c r="P46" s="49">
        <f t="shared" si="45"/>
        <v>8</v>
      </c>
      <c r="Q46" s="50">
        <f t="shared" ref="Q46" si="46">SUM(Q34:Q37,Q39:Q43,Q45)</f>
        <v>0</v>
      </c>
      <c r="R46" s="50">
        <f t="shared" ref="R46" si="47">SUM(R34:R37,R39:R43,R45)</f>
        <v>30</v>
      </c>
      <c r="S46" s="50">
        <f t="shared" ref="S46" si="48">SUM(S34:S37,S39:S43,S45)</f>
        <v>65</v>
      </c>
      <c r="T46" s="50">
        <f t="shared" ref="T46" si="49">SUM(T34:T37,T39:T43,T45)</f>
        <v>0</v>
      </c>
      <c r="U46" s="50">
        <f t="shared" ref="U46" si="50">SUM(U34:U37,U39:U43,U45)</f>
        <v>9</v>
      </c>
      <c r="V46" s="52">
        <f t="shared" ref="V46" si="51">SUM(V34:V37,V39:V43,V45)</f>
        <v>0</v>
      </c>
      <c r="W46" s="52">
        <f t="shared" ref="W46" si="52">SUM(W34:W37,W39:W43,W45)</f>
        <v>0</v>
      </c>
      <c r="X46" s="52">
        <f t="shared" ref="X46" si="53">SUM(X34:X37,X39:X43,X45)</f>
        <v>30</v>
      </c>
      <c r="Y46" s="52">
        <f t="shared" ref="Y46" si="54">SUM(Y34:Y37,Y39:Y43,Y45)</f>
        <v>0</v>
      </c>
      <c r="Z46" s="52">
        <f t="shared" ref="Z46" si="55">SUM(Z34:Z37,Z39:Z43,Z45)</f>
        <v>9</v>
      </c>
      <c r="AA46" s="49">
        <f t="shared" ref="AA46" si="56">SUM(AA34:AA37,AA39:AA43,AA45)</f>
        <v>0</v>
      </c>
      <c r="AB46" s="49">
        <f t="shared" ref="AB46" si="57">SUM(AB34:AB37,AB39:AB43,AB45)</f>
        <v>0</v>
      </c>
      <c r="AC46" s="49">
        <f t="shared" ref="AC46" si="58">SUM(AC34:AC37,AC39:AC43,AC45)</f>
        <v>0</v>
      </c>
      <c r="AD46" s="49">
        <f t="shared" ref="AD46" si="59">SUM(AD34:AD37,AD39:AD43,AD45)</f>
        <v>0</v>
      </c>
      <c r="AE46" s="49">
        <f t="shared" ref="AE46" si="60">SUM(AE34:AE37,AE39:AE43,AE45)</f>
        <v>0</v>
      </c>
      <c r="AF46" s="49">
        <f t="shared" ref="AF46" si="61">SUM(AF34:AF37,AF39:AF43,AF45)</f>
        <v>0</v>
      </c>
      <c r="AG46" s="49">
        <f t="shared" ref="AG46" si="62">SUM(AG34:AG37,AG39:AG43,AG45)</f>
        <v>0</v>
      </c>
      <c r="AH46" s="49">
        <f t="shared" ref="AH46" si="63">SUM(AH34:AH37,AH39:AH43,AH45)</f>
        <v>0</v>
      </c>
      <c r="AI46" s="49">
        <f t="shared" ref="AI46" si="64">SUM(AI34:AI37,AI39:AI43,AI45)</f>
        <v>0</v>
      </c>
      <c r="AJ46" s="49">
        <f t="shared" ref="AJ46" si="65">SUM(AJ34:AJ37,AJ39:AJ43,AJ45)</f>
        <v>0</v>
      </c>
      <c r="AK46" s="70">
        <f t="shared" ref="AK46" si="66">SUM(AK34:AK37,AK39:AK43,AK45)</f>
        <v>245</v>
      </c>
      <c r="AL46" s="70">
        <f t="shared" ref="AL46" si="67">SUM(AL34:AL37,AL39:AL43,AL45)</f>
        <v>31</v>
      </c>
    </row>
    <row r="47" spans="1:38" s="24" customFormat="1" x14ac:dyDescent="0.35">
      <c r="A47" s="81" t="s">
        <v>55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3"/>
    </row>
    <row r="48" spans="1:38" s="47" customFormat="1" x14ac:dyDescent="0.35">
      <c r="A48" s="46" t="s">
        <v>43</v>
      </c>
      <c r="B48" s="48" t="s">
        <v>59</v>
      </c>
      <c r="C48" s="32"/>
      <c r="D48" s="32">
        <v>2</v>
      </c>
      <c r="E48" s="32"/>
      <c r="F48" s="32"/>
      <c r="G48" s="33"/>
      <c r="H48" s="33"/>
      <c r="I48" s="33"/>
      <c r="J48" s="33"/>
      <c r="K48" s="33"/>
      <c r="L48" s="34">
        <v>30</v>
      </c>
      <c r="M48" s="34"/>
      <c r="N48" s="34"/>
      <c r="O48" s="34"/>
      <c r="P48" s="34">
        <v>4</v>
      </c>
      <c r="Q48" s="53"/>
      <c r="R48" s="53"/>
      <c r="S48" s="53"/>
      <c r="T48" s="53"/>
      <c r="U48" s="53"/>
      <c r="V48" s="35"/>
      <c r="W48" s="35"/>
      <c r="X48" s="35"/>
      <c r="Y48" s="35"/>
      <c r="Z48" s="35"/>
      <c r="AA48" s="36"/>
      <c r="AB48" s="36"/>
      <c r="AC48" s="36"/>
      <c r="AD48" s="36"/>
      <c r="AE48" s="36"/>
      <c r="AF48" s="37"/>
      <c r="AG48" s="37"/>
      <c r="AH48" s="37"/>
      <c r="AI48" s="37"/>
      <c r="AJ48" s="37"/>
      <c r="AK48" s="32">
        <f t="shared" ref="AK48:AK53" si="68">SUM(G48:J48,L48:O48,Q48:T48,V48:Y48)</f>
        <v>30</v>
      </c>
      <c r="AL48" s="32">
        <f t="shared" ref="AL48:AL53" si="69">SUM(K48,P48,U48,Z48)</f>
        <v>4</v>
      </c>
    </row>
    <row r="49" spans="1:38" s="47" customFormat="1" x14ac:dyDescent="0.35">
      <c r="A49" s="46" t="s">
        <v>44</v>
      </c>
      <c r="B49" s="72" t="s">
        <v>60</v>
      </c>
      <c r="C49" s="32"/>
      <c r="D49" s="32">
        <v>3</v>
      </c>
      <c r="E49" s="32"/>
      <c r="F49" s="32"/>
      <c r="G49" s="33"/>
      <c r="H49" s="33"/>
      <c r="I49" s="33"/>
      <c r="J49" s="33"/>
      <c r="K49" s="33"/>
      <c r="L49" s="34"/>
      <c r="M49" s="34"/>
      <c r="N49" s="34"/>
      <c r="O49" s="34"/>
      <c r="P49" s="34"/>
      <c r="Q49" s="53">
        <v>30</v>
      </c>
      <c r="R49" s="53"/>
      <c r="S49" s="53"/>
      <c r="T49" s="53"/>
      <c r="U49" s="53">
        <v>4</v>
      </c>
      <c r="V49" s="35"/>
      <c r="W49" s="35"/>
      <c r="X49" s="35"/>
      <c r="Y49" s="35"/>
      <c r="Z49" s="35"/>
      <c r="AA49" s="36"/>
      <c r="AB49" s="36"/>
      <c r="AC49" s="36"/>
      <c r="AD49" s="36"/>
      <c r="AE49" s="36"/>
      <c r="AF49" s="37"/>
      <c r="AG49" s="37"/>
      <c r="AH49" s="37"/>
      <c r="AI49" s="37"/>
      <c r="AJ49" s="37"/>
      <c r="AK49" s="32">
        <f t="shared" si="68"/>
        <v>30</v>
      </c>
      <c r="AL49" s="32">
        <f t="shared" si="69"/>
        <v>4</v>
      </c>
    </row>
    <row r="50" spans="1:38" s="47" customFormat="1" ht="24" x14ac:dyDescent="0.35">
      <c r="A50" s="46" t="s">
        <v>45</v>
      </c>
      <c r="B50" s="48" t="s">
        <v>51</v>
      </c>
      <c r="C50" s="32"/>
      <c r="D50" s="32">
        <v>1</v>
      </c>
      <c r="E50" s="32"/>
      <c r="F50" s="32"/>
      <c r="G50" s="33">
        <v>30</v>
      </c>
      <c r="H50" s="33"/>
      <c r="I50" s="33"/>
      <c r="J50" s="33"/>
      <c r="K50" s="33">
        <v>2</v>
      </c>
      <c r="L50" s="34"/>
      <c r="M50" s="34"/>
      <c r="N50" s="34"/>
      <c r="O50" s="34"/>
      <c r="P50" s="34"/>
      <c r="Q50" s="53"/>
      <c r="R50" s="53"/>
      <c r="S50" s="53"/>
      <c r="T50" s="53"/>
      <c r="U50" s="53"/>
      <c r="V50" s="35"/>
      <c r="W50" s="35"/>
      <c r="X50" s="35"/>
      <c r="Y50" s="35"/>
      <c r="Z50" s="35"/>
      <c r="AA50" s="36"/>
      <c r="AB50" s="36"/>
      <c r="AC50" s="36"/>
      <c r="AD50" s="36"/>
      <c r="AE50" s="36"/>
      <c r="AF50" s="37"/>
      <c r="AG50" s="37"/>
      <c r="AH50" s="37"/>
      <c r="AI50" s="37"/>
      <c r="AJ50" s="37"/>
      <c r="AK50" s="32">
        <f t="shared" ref="AK50" si="70">SUM(G50:J50,L50:O50,Q50:T50,V50:Y50)</f>
        <v>30</v>
      </c>
      <c r="AL50" s="32">
        <f t="shared" ref="AL50" si="71">SUM(K50,P50,U50,Z50)</f>
        <v>2</v>
      </c>
    </row>
    <row r="51" spans="1:38" s="47" customFormat="1" x14ac:dyDescent="0.35">
      <c r="A51" s="46" t="s">
        <v>46</v>
      </c>
      <c r="B51" s="48" t="s">
        <v>57</v>
      </c>
      <c r="C51" s="32"/>
      <c r="D51" s="32"/>
      <c r="E51" s="32">
        <v>2.2999999999999998</v>
      </c>
      <c r="F51" s="32"/>
      <c r="G51" s="33"/>
      <c r="H51" s="33"/>
      <c r="I51" s="33"/>
      <c r="J51" s="33"/>
      <c r="K51" s="33"/>
      <c r="L51" s="34"/>
      <c r="M51" s="34"/>
      <c r="N51" s="34">
        <v>30</v>
      </c>
      <c r="O51" s="34"/>
      <c r="P51" s="34">
        <v>4</v>
      </c>
      <c r="Q51" s="53"/>
      <c r="R51" s="53"/>
      <c r="S51" s="53">
        <v>30</v>
      </c>
      <c r="T51" s="53"/>
      <c r="U51" s="53">
        <v>5</v>
      </c>
      <c r="V51" s="35"/>
      <c r="W51" s="35"/>
      <c r="X51" s="35"/>
      <c r="Y51" s="35"/>
      <c r="Z51" s="35"/>
      <c r="AA51" s="36"/>
      <c r="AB51" s="36"/>
      <c r="AC51" s="36"/>
      <c r="AD51" s="36"/>
      <c r="AE51" s="36"/>
      <c r="AF51" s="37"/>
      <c r="AG51" s="37"/>
      <c r="AH51" s="37"/>
      <c r="AI51" s="37"/>
      <c r="AJ51" s="37"/>
      <c r="AK51" s="32">
        <f t="shared" si="68"/>
        <v>60</v>
      </c>
      <c r="AL51" s="32">
        <f t="shared" si="69"/>
        <v>9</v>
      </c>
    </row>
    <row r="52" spans="1:38" s="47" customFormat="1" x14ac:dyDescent="0.35">
      <c r="A52" s="46" t="s">
        <v>104</v>
      </c>
      <c r="B52" s="48" t="s">
        <v>58</v>
      </c>
      <c r="C52" s="32"/>
      <c r="D52" s="32"/>
      <c r="E52" s="32">
        <v>1.4</v>
      </c>
      <c r="F52" s="32"/>
      <c r="G52" s="33"/>
      <c r="H52" s="33"/>
      <c r="I52" s="33">
        <v>30</v>
      </c>
      <c r="J52" s="33"/>
      <c r="K52" s="33">
        <v>3</v>
      </c>
      <c r="L52" s="34"/>
      <c r="M52" s="34"/>
      <c r="N52" s="34"/>
      <c r="O52" s="34"/>
      <c r="P52" s="34"/>
      <c r="Q52" s="53"/>
      <c r="R52" s="53"/>
      <c r="S52" s="53"/>
      <c r="T52" s="53"/>
      <c r="U52" s="53"/>
      <c r="V52" s="35"/>
      <c r="W52" s="35"/>
      <c r="X52" s="35">
        <v>30</v>
      </c>
      <c r="Y52" s="35"/>
      <c r="Z52" s="35">
        <v>5</v>
      </c>
      <c r="AA52" s="36"/>
      <c r="AB52" s="36"/>
      <c r="AC52" s="36"/>
      <c r="AD52" s="36"/>
      <c r="AE52" s="36"/>
      <c r="AF52" s="37"/>
      <c r="AG52" s="37"/>
      <c r="AH52" s="37"/>
      <c r="AI52" s="37"/>
      <c r="AJ52" s="37"/>
      <c r="AK52" s="32">
        <f t="shared" si="68"/>
        <v>60</v>
      </c>
      <c r="AL52" s="32">
        <f t="shared" si="69"/>
        <v>8</v>
      </c>
    </row>
    <row r="53" spans="1:38" s="47" customFormat="1" x14ac:dyDescent="0.35">
      <c r="A53" s="46" t="s">
        <v>47</v>
      </c>
      <c r="B53" s="48" t="s">
        <v>83</v>
      </c>
      <c r="C53" s="32"/>
      <c r="D53" s="32"/>
      <c r="E53" s="32"/>
      <c r="F53" s="32"/>
      <c r="G53" s="33"/>
      <c r="H53" s="33"/>
      <c r="I53" s="33"/>
      <c r="J53" s="33"/>
      <c r="K53" s="33"/>
      <c r="L53" s="34"/>
      <c r="M53" s="34"/>
      <c r="N53" s="34"/>
      <c r="O53" s="34"/>
      <c r="P53" s="34"/>
      <c r="Q53" s="53"/>
      <c r="R53" s="53"/>
      <c r="S53" s="53"/>
      <c r="T53" s="53"/>
      <c r="U53" s="53"/>
      <c r="V53" s="35"/>
      <c r="W53" s="35"/>
      <c r="X53" s="35"/>
      <c r="Y53" s="35"/>
      <c r="Z53" s="35">
        <v>4</v>
      </c>
      <c r="AA53" s="36"/>
      <c r="AB53" s="36"/>
      <c r="AC53" s="36"/>
      <c r="AD53" s="36"/>
      <c r="AE53" s="36"/>
      <c r="AF53" s="37"/>
      <c r="AG53" s="37"/>
      <c r="AH53" s="37"/>
      <c r="AI53" s="37"/>
      <c r="AJ53" s="37"/>
      <c r="AK53" s="32">
        <f t="shared" si="68"/>
        <v>0</v>
      </c>
      <c r="AL53" s="32">
        <f t="shared" si="69"/>
        <v>4</v>
      </c>
    </row>
    <row r="54" spans="1:38" s="47" customFormat="1" x14ac:dyDescent="0.35">
      <c r="A54" s="75" t="s">
        <v>64</v>
      </c>
      <c r="B54" s="75"/>
      <c r="C54" s="40"/>
      <c r="D54" s="32"/>
      <c r="E54" s="32"/>
      <c r="F54" s="32"/>
      <c r="G54" s="41">
        <f>SUM(G48:G53)</f>
        <v>30</v>
      </c>
      <c r="H54" s="41">
        <f t="shared" ref="H54:AL54" si="72">SUM(H48:H53)</f>
        <v>0</v>
      </c>
      <c r="I54" s="41">
        <f t="shared" si="72"/>
        <v>30</v>
      </c>
      <c r="J54" s="41">
        <f t="shared" si="72"/>
        <v>0</v>
      </c>
      <c r="K54" s="41">
        <f t="shared" si="72"/>
        <v>5</v>
      </c>
      <c r="L54" s="49">
        <f t="shared" si="72"/>
        <v>30</v>
      </c>
      <c r="M54" s="49">
        <f t="shared" si="72"/>
        <v>0</v>
      </c>
      <c r="N54" s="49">
        <f t="shared" si="72"/>
        <v>30</v>
      </c>
      <c r="O54" s="49">
        <f t="shared" si="72"/>
        <v>0</v>
      </c>
      <c r="P54" s="49">
        <f t="shared" si="72"/>
        <v>8</v>
      </c>
      <c r="Q54" s="50">
        <f t="shared" si="72"/>
        <v>30</v>
      </c>
      <c r="R54" s="50">
        <f t="shared" si="72"/>
        <v>0</v>
      </c>
      <c r="S54" s="50">
        <f t="shared" si="72"/>
        <v>30</v>
      </c>
      <c r="T54" s="50">
        <f t="shared" si="72"/>
        <v>0</v>
      </c>
      <c r="U54" s="50">
        <f t="shared" si="72"/>
        <v>9</v>
      </c>
      <c r="V54" s="52">
        <f t="shared" si="72"/>
        <v>0</v>
      </c>
      <c r="W54" s="52">
        <f t="shared" si="72"/>
        <v>0</v>
      </c>
      <c r="X54" s="52">
        <f t="shared" si="72"/>
        <v>30</v>
      </c>
      <c r="Y54" s="52">
        <f t="shared" si="72"/>
        <v>0</v>
      </c>
      <c r="Z54" s="52">
        <f t="shared" si="72"/>
        <v>9</v>
      </c>
      <c r="AA54" s="41">
        <f t="shared" si="72"/>
        <v>0</v>
      </c>
      <c r="AB54" s="41">
        <f t="shared" si="72"/>
        <v>0</v>
      </c>
      <c r="AC54" s="41">
        <f t="shared" si="72"/>
        <v>0</v>
      </c>
      <c r="AD54" s="41">
        <f t="shared" si="72"/>
        <v>0</v>
      </c>
      <c r="AE54" s="41">
        <f t="shared" si="72"/>
        <v>0</v>
      </c>
      <c r="AF54" s="41">
        <f t="shared" si="72"/>
        <v>0</v>
      </c>
      <c r="AG54" s="41">
        <f t="shared" si="72"/>
        <v>0</v>
      </c>
      <c r="AH54" s="41">
        <f t="shared" si="72"/>
        <v>0</v>
      </c>
      <c r="AI54" s="41">
        <f t="shared" si="72"/>
        <v>0</v>
      </c>
      <c r="AJ54" s="41">
        <f t="shared" si="72"/>
        <v>0</v>
      </c>
      <c r="AK54" s="51">
        <f t="shared" si="72"/>
        <v>210</v>
      </c>
      <c r="AL54" s="51">
        <f t="shared" si="72"/>
        <v>31</v>
      </c>
    </row>
    <row r="55" spans="1:38" x14ac:dyDescent="0.35">
      <c r="A55" s="80" t="s">
        <v>111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</row>
    <row r="56" spans="1:38" ht="24.5" x14ac:dyDescent="0.35">
      <c r="A56" s="38" t="s">
        <v>67</v>
      </c>
      <c r="B56" s="73" t="s">
        <v>41</v>
      </c>
      <c r="C56" s="32"/>
      <c r="D56" s="32">
        <v>2.4</v>
      </c>
      <c r="E56" s="32" t="s">
        <v>38</v>
      </c>
      <c r="F56" s="32"/>
      <c r="G56" s="33"/>
      <c r="H56" s="33"/>
      <c r="I56" s="33">
        <v>90</v>
      </c>
      <c r="J56" s="33"/>
      <c r="K56" s="33">
        <v>9</v>
      </c>
      <c r="L56" s="34"/>
      <c r="M56" s="34"/>
      <c r="N56" s="34">
        <v>90</v>
      </c>
      <c r="O56" s="34"/>
      <c r="P56" s="34">
        <v>12</v>
      </c>
      <c r="Q56" s="53"/>
      <c r="R56" s="53"/>
      <c r="S56" s="53">
        <v>75</v>
      </c>
      <c r="T56" s="53"/>
      <c r="U56" s="53">
        <v>7</v>
      </c>
      <c r="V56" s="35"/>
      <c r="W56" s="35"/>
      <c r="X56" s="35">
        <v>60</v>
      </c>
      <c r="Y56" s="35"/>
      <c r="Z56" s="35">
        <v>8</v>
      </c>
      <c r="AA56" s="36"/>
      <c r="AB56" s="36"/>
      <c r="AC56" s="36"/>
      <c r="AD56" s="36"/>
      <c r="AE56" s="36"/>
      <c r="AF56" s="37"/>
      <c r="AG56" s="37"/>
      <c r="AH56" s="37"/>
      <c r="AI56" s="37"/>
      <c r="AJ56" s="37"/>
      <c r="AK56" s="32">
        <f t="shared" ref="AK56:AK58" si="73">G56+H56+I56+J56+L56+M56+O56+N56+Q56+R56+S56+T56+V56+W56+X56+Y56</f>
        <v>315</v>
      </c>
      <c r="AL56" s="32">
        <f t="shared" ref="AL56:AL58" si="74">SUM(K56,P56,U56,Z56)</f>
        <v>36</v>
      </c>
    </row>
    <row r="57" spans="1:38" ht="24" x14ac:dyDescent="0.35">
      <c r="A57" s="38" t="s">
        <v>68</v>
      </c>
      <c r="B57" s="48" t="s">
        <v>107</v>
      </c>
      <c r="C57" s="32"/>
      <c r="D57" s="32">
        <v>1</v>
      </c>
      <c r="E57" s="32"/>
      <c r="F57" s="32"/>
      <c r="G57" s="33">
        <v>30</v>
      </c>
      <c r="H57" s="33"/>
      <c r="I57" s="33"/>
      <c r="J57" s="33"/>
      <c r="K57" s="33">
        <v>4</v>
      </c>
      <c r="L57" s="34"/>
      <c r="M57" s="34"/>
      <c r="N57" s="34"/>
      <c r="O57" s="34"/>
      <c r="P57" s="34"/>
      <c r="Q57" s="53"/>
      <c r="R57" s="53"/>
      <c r="S57" s="53"/>
      <c r="T57" s="53"/>
      <c r="U57" s="53"/>
      <c r="V57" s="35"/>
      <c r="W57" s="35"/>
      <c r="X57" s="35"/>
      <c r="Y57" s="35"/>
      <c r="Z57" s="35"/>
      <c r="AA57" s="36"/>
      <c r="AB57" s="36"/>
      <c r="AC57" s="36"/>
      <c r="AD57" s="36"/>
      <c r="AE57" s="36"/>
      <c r="AF57" s="37"/>
      <c r="AG57" s="37"/>
      <c r="AH57" s="37"/>
      <c r="AI57" s="37"/>
      <c r="AJ57" s="37"/>
      <c r="AK57" s="32">
        <f t="shared" si="73"/>
        <v>30</v>
      </c>
      <c r="AL57" s="32">
        <f t="shared" si="74"/>
        <v>4</v>
      </c>
    </row>
    <row r="58" spans="1:38" ht="24" x14ac:dyDescent="0.35">
      <c r="A58" s="38" t="s">
        <v>69</v>
      </c>
      <c r="B58" s="48" t="s">
        <v>48</v>
      </c>
      <c r="C58" s="32"/>
      <c r="D58" s="32">
        <v>3</v>
      </c>
      <c r="E58" s="32"/>
      <c r="F58" s="32"/>
      <c r="G58" s="33"/>
      <c r="H58" s="33"/>
      <c r="I58" s="33"/>
      <c r="J58" s="33"/>
      <c r="K58" s="33"/>
      <c r="L58" s="34"/>
      <c r="M58" s="34"/>
      <c r="N58" s="34"/>
      <c r="O58" s="34"/>
      <c r="P58" s="34"/>
      <c r="Q58" s="53">
        <v>30</v>
      </c>
      <c r="R58" s="53"/>
      <c r="S58" s="53"/>
      <c r="T58" s="53"/>
      <c r="U58" s="53">
        <v>4</v>
      </c>
      <c r="V58" s="35"/>
      <c r="W58" s="35"/>
      <c r="X58" s="35"/>
      <c r="Y58" s="35"/>
      <c r="Z58" s="35"/>
      <c r="AA58" s="36"/>
      <c r="AB58" s="36"/>
      <c r="AC58" s="36"/>
      <c r="AD58" s="36"/>
      <c r="AE58" s="36"/>
      <c r="AF58" s="37"/>
      <c r="AG58" s="37"/>
      <c r="AH58" s="37"/>
      <c r="AI58" s="37"/>
      <c r="AJ58" s="37"/>
      <c r="AK58" s="32">
        <f t="shared" si="73"/>
        <v>30</v>
      </c>
      <c r="AL58" s="32">
        <f t="shared" si="74"/>
        <v>4</v>
      </c>
    </row>
    <row r="59" spans="1:38" x14ac:dyDescent="0.35">
      <c r="A59" s="75" t="s">
        <v>31</v>
      </c>
      <c r="B59" s="75"/>
      <c r="C59" s="40"/>
      <c r="D59" s="32"/>
      <c r="E59" s="32"/>
      <c r="F59" s="32"/>
      <c r="G59" s="41">
        <f t="shared" ref="G59:Z59" si="75">SUM(G56:G58)</f>
        <v>30</v>
      </c>
      <c r="H59" s="41">
        <f t="shared" si="75"/>
        <v>0</v>
      </c>
      <c r="I59" s="41">
        <f t="shared" si="75"/>
        <v>90</v>
      </c>
      <c r="J59" s="41">
        <f t="shared" si="75"/>
        <v>0</v>
      </c>
      <c r="K59" s="41">
        <f t="shared" si="75"/>
        <v>13</v>
      </c>
      <c r="L59" s="42">
        <f t="shared" si="75"/>
        <v>0</v>
      </c>
      <c r="M59" s="42">
        <f t="shared" si="75"/>
        <v>0</v>
      </c>
      <c r="N59" s="42">
        <f t="shared" si="75"/>
        <v>90</v>
      </c>
      <c r="O59" s="42">
        <f t="shared" si="75"/>
        <v>0</v>
      </c>
      <c r="P59" s="42">
        <f t="shared" si="75"/>
        <v>12</v>
      </c>
      <c r="Q59" s="55">
        <f t="shared" si="75"/>
        <v>30</v>
      </c>
      <c r="R59" s="55">
        <f t="shared" si="75"/>
        <v>0</v>
      </c>
      <c r="S59" s="55">
        <f t="shared" si="75"/>
        <v>75</v>
      </c>
      <c r="T59" s="55">
        <f t="shared" si="75"/>
        <v>0</v>
      </c>
      <c r="U59" s="55">
        <f t="shared" si="75"/>
        <v>11</v>
      </c>
      <c r="V59" s="43">
        <f t="shared" si="75"/>
        <v>0</v>
      </c>
      <c r="W59" s="43">
        <f t="shared" si="75"/>
        <v>0</v>
      </c>
      <c r="X59" s="43">
        <f t="shared" si="75"/>
        <v>60</v>
      </c>
      <c r="Y59" s="43">
        <f t="shared" si="75"/>
        <v>0</v>
      </c>
      <c r="Z59" s="43">
        <f t="shared" si="75"/>
        <v>8</v>
      </c>
      <c r="AA59" s="44">
        <f t="shared" ref="AA59:AJ59" si="76">SUM(AA46:AA58)</f>
        <v>0</v>
      </c>
      <c r="AB59" s="44">
        <f t="shared" si="76"/>
        <v>0</v>
      </c>
      <c r="AC59" s="44">
        <f t="shared" si="76"/>
        <v>0</v>
      </c>
      <c r="AD59" s="44">
        <f t="shared" si="76"/>
        <v>0</v>
      </c>
      <c r="AE59" s="44">
        <f t="shared" si="76"/>
        <v>0</v>
      </c>
      <c r="AF59" s="45">
        <f t="shared" si="76"/>
        <v>0</v>
      </c>
      <c r="AG59" s="45">
        <f t="shared" si="76"/>
        <v>0</v>
      </c>
      <c r="AH59" s="45">
        <f t="shared" si="76"/>
        <v>0</v>
      </c>
      <c r="AI59" s="45">
        <f t="shared" si="76"/>
        <v>0</v>
      </c>
      <c r="AJ59" s="45">
        <f t="shared" si="76"/>
        <v>0</v>
      </c>
      <c r="AK59" s="40">
        <f>SUM(AK56:AK58)</f>
        <v>375</v>
      </c>
      <c r="AL59" s="40">
        <f>SUM(AL56:AL58)</f>
        <v>44</v>
      </c>
    </row>
    <row r="60" spans="1:38" x14ac:dyDescent="0.35">
      <c r="A60" s="90" t="s">
        <v>109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1"/>
      <c r="AH60" s="91"/>
      <c r="AI60" s="91"/>
      <c r="AJ60" s="91"/>
      <c r="AK60" s="91"/>
      <c r="AL60" s="91"/>
    </row>
    <row r="61" spans="1:38" x14ac:dyDescent="0.35">
      <c r="A61" s="76" t="s">
        <v>114</v>
      </c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8"/>
      <c r="AL61" s="78"/>
    </row>
    <row r="62" spans="1:38" ht="24" x14ac:dyDescent="0.35">
      <c r="A62" s="46" t="s">
        <v>70</v>
      </c>
      <c r="B62" s="56" t="s">
        <v>110</v>
      </c>
      <c r="C62" s="40"/>
      <c r="D62" s="32">
        <v>3</v>
      </c>
      <c r="E62" s="32" t="s">
        <v>86</v>
      </c>
      <c r="F62" s="32"/>
      <c r="G62" s="57"/>
      <c r="H62" s="57"/>
      <c r="I62" s="57">
        <v>30</v>
      </c>
      <c r="J62" s="57"/>
      <c r="K62" s="57">
        <v>5</v>
      </c>
      <c r="L62" s="58"/>
      <c r="M62" s="58"/>
      <c r="N62" s="58">
        <v>30</v>
      </c>
      <c r="O62" s="58"/>
      <c r="P62" s="58">
        <v>4</v>
      </c>
      <c r="Q62" s="59"/>
      <c r="R62" s="59"/>
      <c r="S62" s="59">
        <v>30</v>
      </c>
      <c r="T62" s="59"/>
      <c r="U62" s="59">
        <v>2</v>
      </c>
      <c r="V62" s="60"/>
      <c r="W62" s="60"/>
      <c r="X62" s="60"/>
      <c r="Y62" s="60"/>
      <c r="Z62" s="60"/>
      <c r="AA62" s="36"/>
      <c r="AB62" s="36"/>
      <c r="AC62" s="36"/>
      <c r="AD62" s="36"/>
      <c r="AE62" s="36"/>
      <c r="AF62" s="37"/>
      <c r="AG62" s="37"/>
      <c r="AH62" s="37"/>
      <c r="AI62" s="37"/>
      <c r="AJ62" s="37"/>
      <c r="AK62" s="32">
        <f t="shared" ref="AK62:AK65" si="77">SUM(G62:J62,L62:O62,Q62:T62,V62:Y62)</f>
        <v>90</v>
      </c>
      <c r="AL62" s="32">
        <f t="shared" ref="AL62:AL65" si="78">SUM(K62,P62,U62,Z62)</f>
        <v>11</v>
      </c>
    </row>
    <row r="63" spans="1:38" x14ac:dyDescent="0.35">
      <c r="A63" s="46" t="s">
        <v>79</v>
      </c>
      <c r="B63" s="48" t="s">
        <v>84</v>
      </c>
      <c r="C63" s="40"/>
      <c r="D63" s="32">
        <v>3</v>
      </c>
      <c r="E63" s="32"/>
      <c r="F63" s="32"/>
      <c r="G63" s="57"/>
      <c r="H63" s="57"/>
      <c r="I63" s="57"/>
      <c r="J63" s="57"/>
      <c r="K63" s="57"/>
      <c r="L63" s="58"/>
      <c r="M63" s="58"/>
      <c r="N63" s="58"/>
      <c r="O63" s="58"/>
      <c r="P63" s="58"/>
      <c r="Q63" s="59"/>
      <c r="R63" s="59">
        <v>30</v>
      </c>
      <c r="S63" s="59"/>
      <c r="T63" s="59"/>
      <c r="U63" s="59">
        <v>2</v>
      </c>
      <c r="V63" s="60"/>
      <c r="W63" s="60"/>
      <c r="X63" s="60"/>
      <c r="Y63" s="60"/>
      <c r="Z63" s="60"/>
      <c r="AA63" s="36"/>
      <c r="AB63" s="36"/>
      <c r="AC63" s="36"/>
      <c r="AD63" s="36"/>
      <c r="AE63" s="36"/>
      <c r="AF63" s="37"/>
      <c r="AG63" s="37"/>
      <c r="AH63" s="37"/>
      <c r="AI63" s="37"/>
      <c r="AJ63" s="37"/>
      <c r="AK63" s="32">
        <f t="shared" si="77"/>
        <v>30</v>
      </c>
      <c r="AL63" s="32">
        <f t="shared" si="78"/>
        <v>2</v>
      </c>
    </row>
    <row r="64" spans="1:38" ht="24" x14ac:dyDescent="0.35">
      <c r="A64" s="46" t="s">
        <v>80</v>
      </c>
      <c r="B64" s="56" t="s">
        <v>96</v>
      </c>
      <c r="C64" s="40"/>
      <c r="D64" s="32"/>
      <c r="E64" s="32">
        <v>4</v>
      </c>
      <c r="F64" s="32"/>
      <c r="G64" s="57"/>
      <c r="H64" s="57"/>
      <c r="I64" s="57"/>
      <c r="J64" s="57"/>
      <c r="K64" s="57"/>
      <c r="L64" s="58"/>
      <c r="M64" s="58"/>
      <c r="N64" s="58"/>
      <c r="O64" s="58"/>
      <c r="P64" s="58"/>
      <c r="Q64" s="59"/>
      <c r="R64" s="59"/>
      <c r="S64" s="59"/>
      <c r="T64" s="59"/>
      <c r="U64" s="59"/>
      <c r="V64" s="60"/>
      <c r="W64" s="60"/>
      <c r="X64" s="60">
        <v>30</v>
      </c>
      <c r="Y64" s="60"/>
      <c r="Z64" s="60">
        <v>5</v>
      </c>
      <c r="AA64" s="36"/>
      <c r="AB64" s="36"/>
      <c r="AC64" s="36"/>
      <c r="AD64" s="36"/>
      <c r="AE64" s="36"/>
      <c r="AF64" s="37"/>
      <c r="AG64" s="37"/>
      <c r="AH64" s="37"/>
      <c r="AI64" s="37"/>
      <c r="AJ64" s="37"/>
      <c r="AK64" s="32">
        <f t="shared" si="77"/>
        <v>30</v>
      </c>
      <c r="AL64" s="32">
        <f t="shared" si="78"/>
        <v>5</v>
      </c>
    </row>
    <row r="65" spans="1:38" ht="24" x14ac:dyDescent="0.35">
      <c r="A65" s="46" t="s">
        <v>81</v>
      </c>
      <c r="B65" s="48" t="s">
        <v>87</v>
      </c>
      <c r="C65" s="40"/>
      <c r="D65" s="32"/>
      <c r="E65" s="32"/>
      <c r="F65" s="32">
        <v>4</v>
      </c>
      <c r="G65" s="57"/>
      <c r="H65" s="57"/>
      <c r="I65" s="57"/>
      <c r="J65" s="57"/>
      <c r="K65" s="57"/>
      <c r="L65" s="58"/>
      <c r="M65" s="58"/>
      <c r="N65" s="58"/>
      <c r="O65" s="58"/>
      <c r="P65" s="58"/>
      <c r="Q65" s="59"/>
      <c r="R65" s="59"/>
      <c r="S65" s="59"/>
      <c r="T65" s="59"/>
      <c r="U65" s="59"/>
      <c r="V65" s="60"/>
      <c r="W65" s="60"/>
      <c r="X65" s="60"/>
      <c r="Y65" s="60"/>
      <c r="Z65" s="60">
        <v>4</v>
      </c>
      <c r="AA65" s="36"/>
      <c r="AB65" s="36"/>
      <c r="AC65" s="36"/>
      <c r="AD65" s="36"/>
      <c r="AE65" s="36"/>
      <c r="AF65" s="37"/>
      <c r="AG65" s="37"/>
      <c r="AH65" s="37"/>
      <c r="AI65" s="37"/>
      <c r="AJ65" s="37"/>
      <c r="AK65" s="32">
        <f t="shared" si="77"/>
        <v>0</v>
      </c>
      <c r="AL65" s="32">
        <f t="shared" si="78"/>
        <v>4</v>
      </c>
    </row>
    <row r="66" spans="1:38" x14ac:dyDescent="0.35">
      <c r="A66" s="76" t="s">
        <v>90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84"/>
      <c r="AL66" s="84"/>
    </row>
    <row r="67" spans="1:38" ht="36" x14ac:dyDescent="0.35">
      <c r="A67" s="63" t="s">
        <v>82</v>
      </c>
      <c r="B67" s="48" t="s">
        <v>91</v>
      </c>
      <c r="C67" s="40"/>
      <c r="D67" s="32"/>
      <c r="E67" s="32">
        <v>2</v>
      </c>
      <c r="F67" s="32"/>
      <c r="G67" s="57"/>
      <c r="H67" s="57"/>
      <c r="I67" s="57"/>
      <c r="J67" s="57"/>
      <c r="K67" s="57"/>
      <c r="L67" s="58"/>
      <c r="M67" s="58"/>
      <c r="N67" s="58">
        <v>30</v>
      </c>
      <c r="O67" s="58"/>
      <c r="P67" s="58">
        <v>2</v>
      </c>
      <c r="Q67" s="59"/>
      <c r="R67" s="59"/>
      <c r="S67" s="59"/>
      <c r="T67" s="59"/>
      <c r="U67" s="59"/>
      <c r="V67" s="60"/>
      <c r="W67" s="60"/>
      <c r="X67" s="60"/>
      <c r="Y67" s="60"/>
      <c r="Z67" s="60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2">
        <f t="shared" ref="AK67:AK71" si="79">SUM(G67:J67,L67:O67,Q67:T67,V67:Y67)</f>
        <v>30</v>
      </c>
      <c r="AL67" s="62">
        <f t="shared" ref="AL67:AL71" si="80">SUM(K67,P67,U67,Z67)</f>
        <v>2</v>
      </c>
    </row>
    <row r="68" spans="1:38" ht="24" x14ac:dyDescent="0.35">
      <c r="A68" s="63" t="s">
        <v>105</v>
      </c>
      <c r="B68" s="56" t="s">
        <v>89</v>
      </c>
      <c r="C68" s="40"/>
      <c r="D68" s="32"/>
      <c r="E68" s="32">
        <v>2</v>
      </c>
      <c r="F68" s="32"/>
      <c r="G68" s="57"/>
      <c r="H68" s="57"/>
      <c r="I68" s="57"/>
      <c r="J68" s="57"/>
      <c r="K68" s="57"/>
      <c r="L68" s="58"/>
      <c r="M68" s="58"/>
      <c r="N68" s="58">
        <v>30</v>
      </c>
      <c r="O68" s="58"/>
      <c r="P68" s="58">
        <v>2</v>
      </c>
      <c r="Q68" s="59"/>
      <c r="R68" s="59"/>
      <c r="S68" s="59"/>
      <c r="T68" s="59"/>
      <c r="U68" s="59"/>
      <c r="V68" s="60"/>
      <c r="W68" s="60"/>
      <c r="X68" s="60"/>
      <c r="Y68" s="60"/>
      <c r="Z68" s="60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2">
        <f t="shared" si="79"/>
        <v>30</v>
      </c>
      <c r="AL68" s="62">
        <f t="shared" si="80"/>
        <v>2</v>
      </c>
    </row>
    <row r="69" spans="1:38" ht="24" x14ac:dyDescent="0.35">
      <c r="A69" s="63" t="s">
        <v>115</v>
      </c>
      <c r="B69" s="56" t="s">
        <v>92</v>
      </c>
      <c r="C69" s="40"/>
      <c r="D69" s="32"/>
      <c r="E69" s="32"/>
      <c r="F69" s="32">
        <v>3</v>
      </c>
      <c r="G69" s="57"/>
      <c r="H69" s="57"/>
      <c r="I69" s="57"/>
      <c r="J69" s="57"/>
      <c r="K69" s="57"/>
      <c r="L69" s="58"/>
      <c r="M69" s="58"/>
      <c r="N69" s="58"/>
      <c r="O69" s="58"/>
      <c r="P69" s="58"/>
      <c r="Q69" s="59"/>
      <c r="R69" s="59"/>
      <c r="S69" s="59">
        <v>10</v>
      </c>
      <c r="T69" s="59"/>
      <c r="U69" s="59">
        <v>1</v>
      </c>
      <c r="V69" s="60"/>
      <c r="W69" s="60"/>
      <c r="X69" s="60"/>
      <c r="Y69" s="60"/>
      <c r="Z69" s="60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2">
        <f t="shared" si="79"/>
        <v>10</v>
      </c>
      <c r="AL69" s="62">
        <f t="shared" si="80"/>
        <v>1</v>
      </c>
    </row>
    <row r="70" spans="1:38" ht="24" x14ac:dyDescent="0.35">
      <c r="A70" s="63" t="s">
        <v>116</v>
      </c>
      <c r="B70" s="56" t="s">
        <v>93</v>
      </c>
      <c r="C70" s="40"/>
      <c r="D70" s="32"/>
      <c r="E70" s="32"/>
      <c r="F70" s="32">
        <v>3</v>
      </c>
      <c r="G70" s="57"/>
      <c r="H70" s="57"/>
      <c r="I70" s="57"/>
      <c r="J70" s="57"/>
      <c r="K70" s="57"/>
      <c r="L70" s="58"/>
      <c r="M70" s="58"/>
      <c r="N70" s="58"/>
      <c r="O70" s="58"/>
      <c r="P70" s="58"/>
      <c r="Q70" s="59"/>
      <c r="R70" s="59"/>
      <c r="S70" s="59">
        <v>10</v>
      </c>
      <c r="T70" s="59"/>
      <c r="U70" s="59">
        <v>1</v>
      </c>
      <c r="V70" s="60"/>
      <c r="W70" s="60"/>
      <c r="X70" s="60"/>
      <c r="Y70" s="60"/>
      <c r="Z70" s="60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2">
        <f t="shared" si="79"/>
        <v>10</v>
      </c>
      <c r="AL70" s="62">
        <f t="shared" si="80"/>
        <v>1</v>
      </c>
    </row>
    <row r="71" spans="1:38" ht="36" x14ac:dyDescent="0.35">
      <c r="A71" s="63" t="s">
        <v>117</v>
      </c>
      <c r="B71" s="48" t="s">
        <v>85</v>
      </c>
      <c r="C71" s="40"/>
      <c r="D71" s="32"/>
      <c r="E71" s="32"/>
      <c r="F71" s="32">
        <v>3</v>
      </c>
      <c r="G71" s="57"/>
      <c r="H71" s="57"/>
      <c r="I71" s="57"/>
      <c r="J71" s="57"/>
      <c r="K71" s="57"/>
      <c r="L71" s="58"/>
      <c r="M71" s="58"/>
      <c r="N71" s="58"/>
      <c r="O71" s="58"/>
      <c r="P71" s="58"/>
      <c r="Q71" s="59"/>
      <c r="R71" s="59"/>
      <c r="S71" s="59"/>
      <c r="T71" s="59"/>
      <c r="U71" s="59">
        <v>2</v>
      </c>
      <c r="V71" s="60"/>
      <c r="W71" s="60"/>
      <c r="X71" s="60"/>
      <c r="Y71" s="60"/>
      <c r="Z71" s="60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2">
        <f t="shared" si="79"/>
        <v>0</v>
      </c>
      <c r="AL71" s="62">
        <f t="shared" si="80"/>
        <v>2</v>
      </c>
    </row>
    <row r="72" spans="1:38" x14ac:dyDescent="0.35">
      <c r="A72" s="76" t="s">
        <v>95</v>
      </c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84"/>
      <c r="AL72" s="84"/>
    </row>
    <row r="73" spans="1:38" ht="48" x14ac:dyDescent="0.35">
      <c r="A73" s="63" t="s">
        <v>118</v>
      </c>
      <c r="B73" s="48" t="s">
        <v>94</v>
      </c>
      <c r="C73" s="40"/>
      <c r="D73" s="32"/>
      <c r="E73" s="32">
        <v>2</v>
      </c>
      <c r="F73" s="32"/>
      <c r="G73" s="57"/>
      <c r="H73" s="57"/>
      <c r="I73" s="57"/>
      <c r="J73" s="57"/>
      <c r="K73" s="57"/>
      <c r="L73" s="58"/>
      <c r="M73" s="58"/>
      <c r="N73" s="58"/>
      <c r="O73" s="58"/>
      <c r="P73" s="58"/>
      <c r="Q73" s="59"/>
      <c r="R73" s="59"/>
      <c r="S73" s="59">
        <v>15</v>
      </c>
      <c r="T73" s="59"/>
      <c r="U73" s="59">
        <v>1</v>
      </c>
      <c r="V73" s="60"/>
      <c r="W73" s="60"/>
      <c r="X73" s="60"/>
      <c r="Y73" s="60"/>
      <c r="Z73" s="60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2">
        <f t="shared" ref="AK73" si="81">SUM(G73:J73,L73:O73,Q73:T73,V73:Y73)</f>
        <v>15</v>
      </c>
      <c r="AL73" s="62">
        <f t="shared" ref="AL73" si="82">SUM(K73,P73,U73,Z73)</f>
        <v>1</v>
      </c>
    </row>
    <row r="74" spans="1:38" x14ac:dyDescent="0.35">
      <c r="A74" s="75" t="s">
        <v>65</v>
      </c>
      <c r="B74" s="75"/>
      <c r="C74" s="40"/>
      <c r="D74" s="32"/>
      <c r="E74" s="32"/>
      <c r="F74" s="32"/>
      <c r="G74" s="69">
        <f t="shared" ref="G74:M74" si="83">SUM(G62:G65,G67:G71,G73)</f>
        <v>0</v>
      </c>
      <c r="H74" s="69">
        <f t="shared" si="83"/>
        <v>0</v>
      </c>
      <c r="I74" s="69">
        <f t="shared" si="83"/>
        <v>30</v>
      </c>
      <c r="J74" s="69">
        <f t="shared" si="83"/>
        <v>0</v>
      </c>
      <c r="K74" s="69">
        <f t="shared" si="83"/>
        <v>5</v>
      </c>
      <c r="L74" s="49">
        <f t="shared" si="83"/>
        <v>0</v>
      </c>
      <c r="M74" s="49">
        <f t="shared" si="83"/>
        <v>0</v>
      </c>
      <c r="N74" s="49">
        <f>SUM(N62:N65,N67:N71,N73)</f>
        <v>90</v>
      </c>
      <c r="O74" s="49">
        <f t="shared" ref="O74:AL74" si="84">SUM(O62:O65,O67:O71,O73)</f>
        <v>0</v>
      </c>
      <c r="P74" s="49">
        <f t="shared" si="84"/>
        <v>8</v>
      </c>
      <c r="Q74" s="50">
        <f t="shared" si="84"/>
        <v>0</v>
      </c>
      <c r="R74" s="50">
        <f t="shared" si="84"/>
        <v>30</v>
      </c>
      <c r="S74" s="50">
        <f t="shared" si="84"/>
        <v>65</v>
      </c>
      <c r="T74" s="50">
        <f t="shared" si="84"/>
        <v>0</v>
      </c>
      <c r="U74" s="50">
        <f t="shared" si="84"/>
        <v>9</v>
      </c>
      <c r="V74" s="52">
        <f t="shared" si="84"/>
        <v>0</v>
      </c>
      <c r="W74" s="52">
        <f t="shared" si="84"/>
        <v>0</v>
      </c>
      <c r="X74" s="52">
        <f t="shared" si="84"/>
        <v>30</v>
      </c>
      <c r="Y74" s="52">
        <f t="shared" si="84"/>
        <v>0</v>
      </c>
      <c r="Z74" s="52">
        <f t="shared" si="84"/>
        <v>9</v>
      </c>
      <c r="AA74" s="49">
        <f t="shared" si="84"/>
        <v>0</v>
      </c>
      <c r="AB74" s="49">
        <f t="shared" si="84"/>
        <v>0</v>
      </c>
      <c r="AC74" s="49">
        <f t="shared" si="84"/>
        <v>0</v>
      </c>
      <c r="AD74" s="49">
        <f t="shared" si="84"/>
        <v>0</v>
      </c>
      <c r="AE74" s="49">
        <f t="shared" si="84"/>
        <v>0</v>
      </c>
      <c r="AF74" s="49">
        <f t="shared" si="84"/>
        <v>0</v>
      </c>
      <c r="AG74" s="49">
        <f t="shared" si="84"/>
        <v>0</v>
      </c>
      <c r="AH74" s="49">
        <f t="shared" si="84"/>
        <v>0</v>
      </c>
      <c r="AI74" s="49">
        <f t="shared" si="84"/>
        <v>0</v>
      </c>
      <c r="AJ74" s="49">
        <f t="shared" si="84"/>
        <v>0</v>
      </c>
      <c r="AK74" s="70">
        <f t="shared" si="84"/>
        <v>245</v>
      </c>
      <c r="AL74" s="70">
        <f t="shared" si="84"/>
        <v>31</v>
      </c>
    </row>
    <row r="75" spans="1:38" x14ac:dyDescent="0.35">
      <c r="A75" s="81" t="s">
        <v>108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3"/>
    </row>
    <row r="76" spans="1:38" x14ac:dyDescent="0.35">
      <c r="A76" s="46" t="s">
        <v>119</v>
      </c>
      <c r="B76" s="48" t="s">
        <v>59</v>
      </c>
      <c r="C76" s="32"/>
      <c r="D76" s="32">
        <v>2</v>
      </c>
      <c r="E76" s="32"/>
      <c r="F76" s="32"/>
      <c r="G76" s="33"/>
      <c r="H76" s="33"/>
      <c r="I76" s="33"/>
      <c r="J76" s="33"/>
      <c r="K76" s="33"/>
      <c r="L76" s="34">
        <v>30</v>
      </c>
      <c r="M76" s="34"/>
      <c r="N76" s="34"/>
      <c r="O76" s="34"/>
      <c r="P76" s="34">
        <v>4</v>
      </c>
      <c r="Q76" s="53"/>
      <c r="R76" s="53"/>
      <c r="S76" s="53"/>
      <c r="T76" s="53"/>
      <c r="U76" s="53"/>
      <c r="V76" s="35"/>
      <c r="W76" s="35"/>
      <c r="X76" s="35"/>
      <c r="Y76" s="35"/>
      <c r="Z76" s="35"/>
      <c r="AA76" s="36"/>
      <c r="AB76" s="36"/>
      <c r="AC76" s="36"/>
      <c r="AD76" s="36"/>
      <c r="AE76" s="36"/>
      <c r="AF76" s="37"/>
      <c r="AG76" s="37"/>
      <c r="AH76" s="37"/>
      <c r="AI76" s="37"/>
      <c r="AJ76" s="37"/>
      <c r="AK76" s="32">
        <f t="shared" ref="AK76:AK77" si="85">SUM(G76:J76,L76:O76,Q76:T76,V76:Y76)</f>
        <v>30</v>
      </c>
      <c r="AL76" s="32">
        <f t="shared" ref="AL76:AL77" si="86">SUM(K76,P76,U76,Z76)</f>
        <v>4</v>
      </c>
    </row>
    <row r="77" spans="1:38" x14ac:dyDescent="0.35">
      <c r="A77" s="46" t="s">
        <v>120</v>
      </c>
      <c r="B77" s="72" t="s">
        <v>60</v>
      </c>
      <c r="C77" s="32"/>
      <c r="D77" s="32">
        <v>3</v>
      </c>
      <c r="E77" s="32"/>
      <c r="F77" s="32"/>
      <c r="G77" s="33"/>
      <c r="H77" s="33"/>
      <c r="I77" s="33"/>
      <c r="J77" s="33"/>
      <c r="K77" s="33"/>
      <c r="L77" s="34"/>
      <c r="M77" s="34"/>
      <c r="N77" s="34"/>
      <c r="O77" s="34"/>
      <c r="P77" s="34"/>
      <c r="Q77" s="53">
        <v>30</v>
      </c>
      <c r="R77" s="53"/>
      <c r="S77" s="53"/>
      <c r="T77" s="53"/>
      <c r="U77" s="53">
        <v>4</v>
      </c>
      <c r="V77" s="35"/>
      <c r="W77" s="35"/>
      <c r="X77" s="35"/>
      <c r="Y77" s="35"/>
      <c r="Z77" s="35"/>
      <c r="AA77" s="36"/>
      <c r="AB77" s="36"/>
      <c r="AC77" s="36"/>
      <c r="AD77" s="36"/>
      <c r="AE77" s="36"/>
      <c r="AF77" s="37"/>
      <c r="AG77" s="37"/>
      <c r="AH77" s="37"/>
      <c r="AI77" s="37"/>
      <c r="AJ77" s="37"/>
      <c r="AK77" s="32">
        <f t="shared" si="85"/>
        <v>30</v>
      </c>
      <c r="AL77" s="32">
        <f t="shared" si="86"/>
        <v>4</v>
      </c>
    </row>
    <row r="78" spans="1:38" ht="24" x14ac:dyDescent="0.35">
      <c r="A78" s="46" t="s">
        <v>121</v>
      </c>
      <c r="B78" s="48" t="s">
        <v>66</v>
      </c>
      <c r="C78" s="32"/>
      <c r="D78" s="32">
        <v>1</v>
      </c>
      <c r="E78" s="32"/>
      <c r="F78" s="32"/>
      <c r="G78" s="33">
        <v>30</v>
      </c>
      <c r="H78" s="33"/>
      <c r="I78" s="33"/>
      <c r="J78" s="33"/>
      <c r="K78" s="33">
        <v>2</v>
      </c>
      <c r="L78" s="34"/>
      <c r="M78" s="34"/>
      <c r="N78" s="34"/>
      <c r="O78" s="34"/>
      <c r="P78" s="34"/>
      <c r="Q78" s="53"/>
      <c r="R78" s="53"/>
      <c r="S78" s="53"/>
      <c r="T78" s="53"/>
      <c r="U78" s="53"/>
      <c r="V78" s="35"/>
      <c r="W78" s="35"/>
      <c r="X78" s="35"/>
      <c r="Y78" s="35"/>
      <c r="Z78" s="35"/>
      <c r="AA78" s="36"/>
      <c r="AB78" s="36"/>
      <c r="AC78" s="36"/>
      <c r="AD78" s="36"/>
      <c r="AE78" s="36"/>
      <c r="AF78" s="37"/>
      <c r="AG78" s="37"/>
      <c r="AH78" s="37"/>
      <c r="AI78" s="37"/>
      <c r="AJ78" s="37"/>
      <c r="AK78" s="32">
        <f t="shared" ref="AK78" si="87">SUM(G78:J78,L78:O78,Q78:T78,V78:Y78)</f>
        <v>30</v>
      </c>
      <c r="AL78" s="32">
        <f t="shared" ref="AL78" si="88">SUM(K78,P78,U78,Z78)</f>
        <v>2</v>
      </c>
    </row>
    <row r="79" spans="1:38" x14ac:dyDescent="0.35">
      <c r="A79" s="46" t="s">
        <v>122</v>
      </c>
      <c r="B79" s="48" t="s">
        <v>57</v>
      </c>
      <c r="C79" s="32"/>
      <c r="D79" s="32"/>
      <c r="E79" s="32">
        <v>2.2999999999999998</v>
      </c>
      <c r="F79" s="32"/>
      <c r="G79" s="33"/>
      <c r="H79" s="33"/>
      <c r="I79" s="33"/>
      <c r="J79" s="33"/>
      <c r="K79" s="33"/>
      <c r="L79" s="34"/>
      <c r="M79" s="34"/>
      <c r="N79" s="34">
        <v>30</v>
      </c>
      <c r="O79" s="34"/>
      <c r="P79" s="34">
        <v>4</v>
      </c>
      <c r="Q79" s="53"/>
      <c r="R79" s="53"/>
      <c r="S79" s="53">
        <v>30</v>
      </c>
      <c r="T79" s="53"/>
      <c r="U79" s="53">
        <v>5</v>
      </c>
      <c r="V79" s="35"/>
      <c r="W79" s="35"/>
      <c r="X79" s="35"/>
      <c r="Y79" s="35"/>
      <c r="Z79" s="35"/>
      <c r="AA79" s="36"/>
      <c r="AB79" s="36"/>
      <c r="AC79" s="36"/>
      <c r="AD79" s="36"/>
      <c r="AE79" s="36"/>
      <c r="AF79" s="37"/>
      <c r="AG79" s="37"/>
      <c r="AH79" s="37"/>
      <c r="AI79" s="37"/>
      <c r="AJ79" s="37"/>
      <c r="AK79" s="32">
        <f t="shared" ref="AK79:AK81" si="89">SUM(G79:J79,L79:O79,Q79:T79,V79:Y79)</f>
        <v>60</v>
      </c>
      <c r="AL79" s="32">
        <f t="shared" ref="AL79:AL81" si="90">SUM(K79,P79,U79,Z79)</f>
        <v>9</v>
      </c>
    </row>
    <row r="80" spans="1:38" x14ac:dyDescent="0.35">
      <c r="A80" s="46" t="s">
        <v>123</v>
      </c>
      <c r="B80" s="48" t="s">
        <v>58</v>
      </c>
      <c r="C80" s="32"/>
      <c r="D80" s="32"/>
      <c r="E80" s="32">
        <v>1.4</v>
      </c>
      <c r="F80" s="32"/>
      <c r="G80" s="33"/>
      <c r="H80" s="33"/>
      <c r="I80" s="33">
        <v>30</v>
      </c>
      <c r="J80" s="33"/>
      <c r="K80" s="33">
        <v>3</v>
      </c>
      <c r="L80" s="34"/>
      <c r="M80" s="34"/>
      <c r="N80" s="34"/>
      <c r="O80" s="34"/>
      <c r="P80" s="34"/>
      <c r="Q80" s="53"/>
      <c r="R80" s="53"/>
      <c r="S80" s="53"/>
      <c r="T80" s="53"/>
      <c r="U80" s="53"/>
      <c r="V80" s="35"/>
      <c r="W80" s="35"/>
      <c r="X80" s="35">
        <v>30</v>
      </c>
      <c r="Y80" s="35"/>
      <c r="Z80" s="35">
        <v>5</v>
      </c>
      <c r="AA80" s="36"/>
      <c r="AB80" s="36"/>
      <c r="AC80" s="36"/>
      <c r="AD80" s="36"/>
      <c r="AE80" s="36"/>
      <c r="AF80" s="37"/>
      <c r="AG80" s="37"/>
      <c r="AH80" s="37"/>
      <c r="AI80" s="37"/>
      <c r="AJ80" s="37"/>
      <c r="AK80" s="32">
        <f t="shared" si="89"/>
        <v>60</v>
      </c>
      <c r="AL80" s="32">
        <f t="shared" si="90"/>
        <v>8</v>
      </c>
    </row>
    <row r="81" spans="1:38" x14ac:dyDescent="0.35">
      <c r="A81" s="46" t="s">
        <v>124</v>
      </c>
      <c r="B81" s="48" t="s">
        <v>83</v>
      </c>
      <c r="C81" s="32"/>
      <c r="D81" s="32"/>
      <c r="E81" s="32"/>
      <c r="F81" s="32">
        <v>4</v>
      </c>
      <c r="G81" s="33"/>
      <c r="H81" s="33"/>
      <c r="I81" s="33"/>
      <c r="J81" s="33"/>
      <c r="K81" s="33"/>
      <c r="L81" s="34"/>
      <c r="M81" s="34"/>
      <c r="N81" s="34"/>
      <c r="O81" s="34"/>
      <c r="P81" s="34"/>
      <c r="Q81" s="53"/>
      <c r="R81" s="53"/>
      <c r="S81" s="53"/>
      <c r="T81" s="53"/>
      <c r="U81" s="53"/>
      <c r="V81" s="35"/>
      <c r="W81" s="35"/>
      <c r="X81" s="35"/>
      <c r="Y81" s="35"/>
      <c r="Z81" s="35">
        <v>4</v>
      </c>
      <c r="AA81" s="36"/>
      <c r="AB81" s="36"/>
      <c r="AC81" s="36"/>
      <c r="AD81" s="36"/>
      <c r="AE81" s="36"/>
      <c r="AF81" s="37"/>
      <c r="AG81" s="37"/>
      <c r="AH81" s="37"/>
      <c r="AI81" s="37"/>
      <c r="AJ81" s="37"/>
      <c r="AK81" s="32">
        <f t="shared" si="89"/>
        <v>0</v>
      </c>
      <c r="AL81" s="32">
        <f t="shared" si="90"/>
        <v>4</v>
      </c>
    </row>
    <row r="82" spans="1:38" x14ac:dyDescent="0.35">
      <c r="A82" s="88" t="s">
        <v>64</v>
      </c>
      <c r="B82" s="89"/>
      <c r="C82" s="40"/>
      <c r="D82" s="32"/>
      <c r="E82" s="32"/>
      <c r="F82" s="32"/>
      <c r="G82" s="41">
        <f>SUM(G76:G81)</f>
        <v>30</v>
      </c>
      <c r="H82" s="41">
        <f t="shared" ref="H82" si="91">SUM(H76:H81)</f>
        <v>0</v>
      </c>
      <c r="I82" s="41">
        <f t="shared" ref="I82" si="92">SUM(I76:I81)</f>
        <v>30</v>
      </c>
      <c r="J82" s="41">
        <f t="shared" ref="J82" si="93">SUM(J76:J81)</f>
        <v>0</v>
      </c>
      <c r="K82" s="41">
        <f t="shared" ref="K82" si="94">SUM(K76:K81)</f>
        <v>5</v>
      </c>
      <c r="L82" s="49">
        <f t="shared" ref="L82" si="95">SUM(L76:L81)</f>
        <v>30</v>
      </c>
      <c r="M82" s="49">
        <f t="shared" ref="M82" si="96">SUM(M76:M81)</f>
        <v>0</v>
      </c>
      <c r="N82" s="49">
        <f t="shared" ref="N82" si="97">SUM(N76:N81)</f>
        <v>30</v>
      </c>
      <c r="O82" s="49">
        <f t="shared" ref="O82" si="98">SUM(O76:O81)</f>
        <v>0</v>
      </c>
      <c r="P82" s="49">
        <f t="shared" ref="P82" si="99">SUM(P76:P81)</f>
        <v>8</v>
      </c>
      <c r="Q82" s="50">
        <f t="shared" ref="Q82" si="100">SUM(Q76:Q81)</f>
        <v>30</v>
      </c>
      <c r="R82" s="50">
        <f t="shared" ref="R82" si="101">SUM(R76:R81)</f>
        <v>0</v>
      </c>
      <c r="S82" s="50">
        <f t="shared" ref="S82" si="102">SUM(S76:S81)</f>
        <v>30</v>
      </c>
      <c r="T82" s="50">
        <f t="shared" ref="T82" si="103">SUM(T76:T81)</f>
        <v>0</v>
      </c>
      <c r="U82" s="50">
        <f t="shared" ref="U82" si="104">SUM(U76:U81)</f>
        <v>9</v>
      </c>
      <c r="V82" s="52">
        <f t="shared" ref="V82" si="105">SUM(V76:V81)</f>
        <v>0</v>
      </c>
      <c r="W82" s="52">
        <f t="shared" ref="W82" si="106">SUM(W76:W81)</f>
        <v>0</v>
      </c>
      <c r="X82" s="52">
        <f t="shared" ref="X82" si="107">SUM(X76:X81)</f>
        <v>30</v>
      </c>
      <c r="Y82" s="52">
        <f t="shared" ref="Y82" si="108">SUM(Y76:Y81)</f>
        <v>0</v>
      </c>
      <c r="Z82" s="52">
        <f t="shared" ref="Z82" si="109">SUM(Z76:Z81)</f>
        <v>9</v>
      </c>
      <c r="AA82" s="41">
        <f t="shared" ref="AA82" si="110">SUM(AA76:AA81)</f>
        <v>0</v>
      </c>
      <c r="AB82" s="41">
        <f t="shared" ref="AB82" si="111">SUM(AB76:AB81)</f>
        <v>0</v>
      </c>
      <c r="AC82" s="41">
        <f t="shared" ref="AC82" si="112">SUM(AC76:AC81)</f>
        <v>0</v>
      </c>
      <c r="AD82" s="41">
        <f t="shared" ref="AD82" si="113">SUM(AD76:AD81)</f>
        <v>0</v>
      </c>
      <c r="AE82" s="41">
        <f t="shared" ref="AE82" si="114">SUM(AE76:AE81)</f>
        <v>0</v>
      </c>
      <c r="AF82" s="41">
        <f t="shared" ref="AF82" si="115">SUM(AF76:AF81)</f>
        <v>0</v>
      </c>
      <c r="AG82" s="41">
        <f t="shared" ref="AG82" si="116">SUM(AG76:AG81)</f>
        <v>0</v>
      </c>
      <c r="AH82" s="41">
        <f t="shared" ref="AH82" si="117">SUM(AH76:AH81)</f>
        <v>0</v>
      </c>
      <c r="AI82" s="41">
        <f t="shared" ref="AI82" si="118">SUM(AI76:AI81)</f>
        <v>0</v>
      </c>
      <c r="AJ82" s="41">
        <f t="shared" ref="AJ82" si="119">SUM(AJ76:AJ81)</f>
        <v>0</v>
      </c>
      <c r="AK82" s="51">
        <f t="shared" ref="AK82" si="120">SUM(AK76:AK81)</f>
        <v>210</v>
      </c>
      <c r="AL82" s="51">
        <f t="shared" ref="AL82" si="121">SUM(AL76:AL81)</f>
        <v>31</v>
      </c>
    </row>
    <row r="83" spans="1:38" ht="33" customHeight="1" x14ac:dyDescent="0.35">
      <c r="A83" s="86" t="s">
        <v>72</v>
      </c>
      <c r="B83" s="87"/>
      <c r="C83" s="40"/>
      <c r="D83" s="32"/>
      <c r="E83" s="32"/>
      <c r="F83" s="32"/>
      <c r="G83" s="49">
        <f t="shared" ref="G83:AL83" si="122">SUM(G26,G31,G46)</f>
        <v>90</v>
      </c>
      <c r="H83" s="49">
        <f t="shared" si="122"/>
        <v>0</v>
      </c>
      <c r="I83" s="49">
        <f t="shared" si="122"/>
        <v>120</v>
      </c>
      <c r="J83" s="49">
        <f t="shared" si="122"/>
        <v>30</v>
      </c>
      <c r="K83" s="49">
        <f t="shared" si="122"/>
        <v>30</v>
      </c>
      <c r="L83" s="41">
        <f t="shared" si="122"/>
        <v>30</v>
      </c>
      <c r="M83" s="41">
        <f t="shared" si="122"/>
        <v>0</v>
      </c>
      <c r="N83" s="41">
        <f t="shared" si="122"/>
        <v>180</v>
      </c>
      <c r="O83" s="41">
        <f t="shared" si="122"/>
        <v>30</v>
      </c>
      <c r="P83" s="41">
        <f t="shared" si="122"/>
        <v>30</v>
      </c>
      <c r="Q83" s="52">
        <f t="shared" si="122"/>
        <v>60</v>
      </c>
      <c r="R83" s="52">
        <f t="shared" si="122"/>
        <v>30</v>
      </c>
      <c r="S83" s="52">
        <f t="shared" si="122"/>
        <v>140</v>
      </c>
      <c r="T83" s="52">
        <f t="shared" si="122"/>
        <v>30</v>
      </c>
      <c r="U83" s="52">
        <f t="shared" si="122"/>
        <v>30</v>
      </c>
      <c r="V83" s="50">
        <f t="shared" si="122"/>
        <v>30</v>
      </c>
      <c r="W83" s="50">
        <f t="shared" si="122"/>
        <v>0</v>
      </c>
      <c r="X83" s="50">
        <f t="shared" si="122"/>
        <v>90</v>
      </c>
      <c r="Y83" s="50">
        <f t="shared" si="122"/>
        <v>30</v>
      </c>
      <c r="Z83" s="50">
        <f t="shared" si="122"/>
        <v>30</v>
      </c>
      <c r="AA83" s="41">
        <f t="shared" si="122"/>
        <v>0</v>
      </c>
      <c r="AB83" s="41">
        <f t="shared" si="122"/>
        <v>0</v>
      </c>
      <c r="AC83" s="41">
        <f t="shared" si="122"/>
        <v>0</v>
      </c>
      <c r="AD83" s="41">
        <f t="shared" si="122"/>
        <v>0</v>
      </c>
      <c r="AE83" s="41">
        <f t="shared" si="122"/>
        <v>0</v>
      </c>
      <c r="AF83" s="41">
        <f t="shared" si="122"/>
        <v>0</v>
      </c>
      <c r="AG83" s="41">
        <f t="shared" si="122"/>
        <v>0</v>
      </c>
      <c r="AH83" s="41">
        <f t="shared" si="122"/>
        <v>0</v>
      </c>
      <c r="AI83" s="41">
        <f t="shared" si="122"/>
        <v>0</v>
      </c>
      <c r="AJ83" s="41">
        <f t="shared" si="122"/>
        <v>0</v>
      </c>
      <c r="AK83" s="51">
        <f t="shared" si="122"/>
        <v>890</v>
      </c>
      <c r="AL83" s="51">
        <f t="shared" si="122"/>
        <v>120</v>
      </c>
    </row>
    <row r="84" spans="1:38" ht="29.5" customHeight="1" x14ac:dyDescent="0.35">
      <c r="A84" s="86" t="s">
        <v>71</v>
      </c>
      <c r="B84" s="87"/>
      <c r="C84" s="40"/>
      <c r="D84" s="32"/>
      <c r="E84" s="32"/>
      <c r="F84" s="32"/>
      <c r="G84" s="49">
        <f t="shared" ref="G84:AL84" si="123">SUM(G26,G31,G54)</f>
        <v>120</v>
      </c>
      <c r="H84" s="49">
        <f t="shared" si="123"/>
        <v>0</v>
      </c>
      <c r="I84" s="49">
        <f t="shared" si="123"/>
        <v>120</v>
      </c>
      <c r="J84" s="49">
        <f t="shared" si="123"/>
        <v>30</v>
      </c>
      <c r="K84" s="49">
        <f t="shared" si="123"/>
        <v>30</v>
      </c>
      <c r="L84" s="41">
        <f t="shared" si="123"/>
        <v>60</v>
      </c>
      <c r="M84" s="41">
        <f t="shared" si="123"/>
        <v>0</v>
      </c>
      <c r="N84" s="41">
        <f t="shared" si="123"/>
        <v>120</v>
      </c>
      <c r="O84" s="41">
        <f t="shared" si="123"/>
        <v>30</v>
      </c>
      <c r="P84" s="41">
        <f t="shared" si="123"/>
        <v>30</v>
      </c>
      <c r="Q84" s="52">
        <f t="shared" si="123"/>
        <v>90</v>
      </c>
      <c r="R84" s="52">
        <f t="shared" si="123"/>
        <v>0</v>
      </c>
      <c r="S84" s="52">
        <f t="shared" si="123"/>
        <v>105</v>
      </c>
      <c r="T84" s="52">
        <f t="shared" si="123"/>
        <v>30</v>
      </c>
      <c r="U84" s="52">
        <f t="shared" si="123"/>
        <v>30</v>
      </c>
      <c r="V84" s="50">
        <f t="shared" si="123"/>
        <v>30</v>
      </c>
      <c r="W84" s="50">
        <f t="shared" si="123"/>
        <v>0</v>
      </c>
      <c r="X84" s="50">
        <f t="shared" si="123"/>
        <v>90</v>
      </c>
      <c r="Y84" s="50">
        <f t="shared" si="123"/>
        <v>30</v>
      </c>
      <c r="Z84" s="50">
        <f t="shared" si="123"/>
        <v>30</v>
      </c>
      <c r="AA84" s="41">
        <f t="shared" si="123"/>
        <v>0</v>
      </c>
      <c r="AB84" s="41">
        <f t="shared" si="123"/>
        <v>0</v>
      </c>
      <c r="AC84" s="41">
        <f t="shared" si="123"/>
        <v>0</v>
      </c>
      <c r="AD84" s="41">
        <f t="shared" si="123"/>
        <v>0</v>
      </c>
      <c r="AE84" s="41">
        <f t="shared" si="123"/>
        <v>0</v>
      </c>
      <c r="AF84" s="41">
        <f t="shared" si="123"/>
        <v>0</v>
      </c>
      <c r="AG84" s="41">
        <f t="shared" si="123"/>
        <v>0</v>
      </c>
      <c r="AH84" s="41">
        <f t="shared" si="123"/>
        <v>0</v>
      </c>
      <c r="AI84" s="41">
        <f t="shared" si="123"/>
        <v>0</v>
      </c>
      <c r="AJ84" s="41">
        <f t="shared" si="123"/>
        <v>0</v>
      </c>
      <c r="AK84" s="51">
        <f t="shared" si="123"/>
        <v>855</v>
      </c>
      <c r="AL84" s="51">
        <f t="shared" si="123"/>
        <v>120</v>
      </c>
    </row>
    <row r="85" spans="1:38" x14ac:dyDescent="0.35">
      <c r="B85" s="68"/>
      <c r="AA85" s="1" t="e">
        <f>SUM(#REF!)</f>
        <v>#REF!</v>
      </c>
      <c r="AB85" s="1" t="e">
        <f>SUM(#REF!)</f>
        <v>#REF!</v>
      </c>
      <c r="AC85" s="1" t="e">
        <f>SUM(#REF!)</f>
        <v>#REF!</v>
      </c>
      <c r="AD85" s="1" t="e">
        <f>SUM(#REF!)</f>
        <v>#REF!</v>
      </c>
      <c r="AE85" s="1" t="e">
        <f>SUM(#REF!)</f>
        <v>#REF!</v>
      </c>
      <c r="AF85" s="1" t="e">
        <f>SUM(#REF!)</f>
        <v>#REF!</v>
      </c>
      <c r="AG85" s="1" t="e">
        <f>SUM(#REF!)</f>
        <v>#REF!</v>
      </c>
      <c r="AH85" s="1" t="e">
        <f>SUM(#REF!)</f>
        <v>#REF!</v>
      </c>
      <c r="AI85" s="1" t="e">
        <f>SUM(#REF!)</f>
        <v>#REF!</v>
      </c>
      <c r="AJ85" s="1" t="e">
        <f>SUM(#REF!)</f>
        <v>#REF!</v>
      </c>
    </row>
    <row r="86" spans="1:38" x14ac:dyDescent="0.35">
      <c r="B86" s="68"/>
    </row>
    <row r="87" spans="1:38" ht="31.5" customHeight="1" x14ac:dyDescent="0.35">
      <c r="B87" s="85" t="s">
        <v>126</v>
      </c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</row>
    <row r="88" spans="1:38" ht="15.75" customHeight="1" x14ac:dyDescent="0.35"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</row>
    <row r="89" spans="1:38" ht="17.25" customHeight="1" x14ac:dyDescent="0.35">
      <c r="B89" s="85" t="s">
        <v>61</v>
      </c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</row>
    <row r="90" spans="1:38" ht="17.25" customHeight="1" x14ac:dyDescent="0.35">
      <c r="B90" s="85" t="s">
        <v>62</v>
      </c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</row>
    <row r="91" spans="1:38" ht="19.5" customHeight="1" x14ac:dyDescent="0.35">
      <c r="B91" s="85" t="s">
        <v>77</v>
      </c>
      <c r="C91" s="85"/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</row>
    <row r="92" spans="1:38" ht="17.25" customHeight="1" x14ac:dyDescent="0.35"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</row>
    <row r="93" spans="1:38" ht="30" customHeight="1" x14ac:dyDescent="0.35"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</row>
  </sheetData>
  <sheetProtection selectLockedCells="1" selectUnlockedCells="1"/>
  <mergeCells count="53">
    <mergeCell ref="A10:AL10"/>
    <mergeCell ref="Q7:Z7"/>
    <mergeCell ref="A1:AL1"/>
    <mergeCell ref="A2:AL2"/>
    <mergeCell ref="B3:K3"/>
    <mergeCell ref="B4:K4"/>
    <mergeCell ref="Q4:AL4"/>
    <mergeCell ref="A6:F6"/>
    <mergeCell ref="G6:AL6"/>
    <mergeCell ref="A7:A9"/>
    <mergeCell ref="B7:B9"/>
    <mergeCell ref="C7:C9"/>
    <mergeCell ref="D7:F8"/>
    <mergeCell ref="G7:P7"/>
    <mergeCell ref="AA7:AJ7"/>
    <mergeCell ref="AK7:AK9"/>
    <mergeCell ref="AL7:AL9"/>
    <mergeCell ref="G8:K8"/>
    <mergeCell ref="L8:P8"/>
    <mergeCell ref="Q8:U8"/>
    <mergeCell ref="V8:Z8"/>
    <mergeCell ref="AA8:AE8"/>
    <mergeCell ref="AF8:AJ8"/>
    <mergeCell ref="B93:AL93"/>
    <mergeCell ref="A55:AL55"/>
    <mergeCell ref="A84:B84"/>
    <mergeCell ref="B87:V87"/>
    <mergeCell ref="B88:AL88"/>
    <mergeCell ref="B89:AL89"/>
    <mergeCell ref="B90:AL90"/>
    <mergeCell ref="B91:AL91"/>
    <mergeCell ref="B92:AL92"/>
    <mergeCell ref="A83:B83"/>
    <mergeCell ref="A82:B82"/>
    <mergeCell ref="A59:B59"/>
    <mergeCell ref="A75:AL75"/>
    <mergeCell ref="A60:AL60"/>
    <mergeCell ref="A66:AL66"/>
    <mergeCell ref="A72:AL72"/>
    <mergeCell ref="A74:B74"/>
    <mergeCell ref="A61:AL61"/>
    <mergeCell ref="A17:B17"/>
    <mergeCell ref="A19:AL19"/>
    <mergeCell ref="A26:B26"/>
    <mergeCell ref="A27:AL27"/>
    <mergeCell ref="A31:B31"/>
    <mergeCell ref="A54:B54"/>
    <mergeCell ref="A32:AL32"/>
    <mergeCell ref="A47:AL47"/>
    <mergeCell ref="A46:B46"/>
    <mergeCell ref="A33:AL33"/>
    <mergeCell ref="A38:AL38"/>
    <mergeCell ref="A44:AL44"/>
  </mergeCells>
  <phoneticPr fontId="11" type="noConversion"/>
  <pageMargins left="0.7" right="0.7" top="0.19027777777777777" bottom="0.15972222222222221" header="0.51180555555555551" footer="0.51180555555555551"/>
  <pageSetup paperSize="9" firstPageNumber="0" orientation="landscape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Program studiów - siatki</vt:lpstr>
      <vt:lpstr>'Program studiów - siatki'!Obszar_wydruku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 Brze</cp:lastModifiedBy>
  <dcterms:created xsi:type="dcterms:W3CDTF">2018-11-30T16:56:55Z</dcterms:created>
  <dcterms:modified xsi:type="dcterms:W3CDTF">2020-07-05T11:29:22Z</dcterms:modified>
</cp:coreProperties>
</file>