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Program studiów - siatki" sheetId="1" r:id="rId1"/>
  </sheets>
  <definedNames>
    <definedName name="_xlnm.Print_Area" localSheetId="0">'Program studiów - siatki'!$A$1:$AM$60</definedName>
  </definedNames>
  <calcPr fullCalcOnLoad="1"/>
</workbook>
</file>

<file path=xl/sharedStrings.xml><?xml version="1.0" encoding="utf-8"?>
<sst xmlns="http://schemas.openxmlformats.org/spreadsheetml/2006/main" count="123" uniqueCount="93">
  <si>
    <t>PLAN STUDIÓW STACJONARNYCH DRUGIEGO STOPNIA</t>
  </si>
  <si>
    <t>OD R. AK. 2018/2019</t>
  </si>
  <si>
    <t>WYDZIAŁ: FILOLOGICZNY</t>
  </si>
  <si>
    <t>KIERUNEK: FILOLOGIA ROMAŃSKA</t>
  </si>
  <si>
    <t>Załącznik nr 5 (wymagany do wniosku do Senatu UG w sprawie zatwierdzenia efektów kształcenia w oparciu o przedstawiony program kształcenia)</t>
  </si>
  <si>
    <t>Rozkład godzin</t>
  </si>
  <si>
    <t>Lp.</t>
  </si>
  <si>
    <t>Przedmiot (1)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</si>
  <si>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</si>
  <si>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</si>
  <si>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</si>
  <si>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</si>
  <si>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</si>
  <si>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</si>
  <si>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</si>
  <si>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</si>
  <si>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</si>
  <si>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</si>
  <si>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</si>
  <si>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</si>
  <si>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</si>
  <si>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</si>
  <si>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</si>
  <si>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</si>
  <si>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</si>
  <si>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</si>
  <si>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</si>
  <si>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</si>
  <si>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</si>
  <si>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B2. PRAKTYCZNA NAUKA DRUGIRGO JĘZYKA OBCEGO</t>
  </si>
  <si>
    <t>1.</t>
  </si>
  <si>
    <t>2.</t>
  </si>
  <si>
    <t>3.</t>
  </si>
  <si>
    <t>4.</t>
  </si>
  <si>
    <t>razem</t>
  </si>
  <si>
    <t>A. GRUPA TREŚCI OGÓLNYCH I KIERUNKOWYCH</t>
  </si>
  <si>
    <t>1. / 2.</t>
  </si>
  <si>
    <t>Psychologia / Stylistyka języka polskiego (2) (3)</t>
  </si>
  <si>
    <t>3. / 4.</t>
  </si>
  <si>
    <t>Pedagogika / Komunikacja międzykulturowa (2) (3)</t>
  </si>
  <si>
    <t>5. / 6.</t>
  </si>
  <si>
    <t>Metodologia badań językoznawczych / Metodologia badań literaturoznawczych (3)</t>
  </si>
  <si>
    <t>7.</t>
  </si>
  <si>
    <t>Antropologia języka (4)</t>
  </si>
  <si>
    <t xml:space="preserve">8. </t>
  </si>
  <si>
    <t>Antropologia literatury (4)</t>
  </si>
  <si>
    <t>9.</t>
  </si>
  <si>
    <t>Metodyka nauczania języków romańskich</t>
  </si>
  <si>
    <t>10.</t>
  </si>
  <si>
    <t>Praktyka zawodowa - 150 godzin</t>
  </si>
  <si>
    <t>11.</t>
  </si>
  <si>
    <t>Seminarium magisterskie</t>
  </si>
  <si>
    <t>1, 2, 3, 4</t>
  </si>
  <si>
    <t>B1. ŚCIEŻKA FRANCUSKA</t>
  </si>
  <si>
    <t>12.</t>
  </si>
  <si>
    <t>Praktyczna nauka języka francuskiego</t>
  </si>
  <si>
    <t>1,2,3,4</t>
  </si>
  <si>
    <t>13.</t>
  </si>
  <si>
    <t>Tłumaczenia: język francuski</t>
  </si>
  <si>
    <t>14.</t>
  </si>
  <si>
    <t>Gramatyka kontrastywna francusko-polska (4)</t>
  </si>
  <si>
    <t>15.</t>
  </si>
  <si>
    <t>Metodyka nauczania języka francuskiego</t>
  </si>
  <si>
    <t>3, 4</t>
  </si>
  <si>
    <t>16.</t>
  </si>
  <si>
    <t xml:space="preserve">Współczesne problemy językoznawstwa w krajach francuskojęzycznych (4) </t>
  </si>
  <si>
    <t>17.</t>
  </si>
  <si>
    <t>Współczesna literatura i sztuka krajów francuskojęzycznych (4)</t>
  </si>
  <si>
    <t>B2. ŚCIEŻKA HISZPAŃSKA</t>
  </si>
  <si>
    <t>18.</t>
  </si>
  <si>
    <t>Praktyczna nauka języka hiszpańskiego</t>
  </si>
  <si>
    <t>19.</t>
  </si>
  <si>
    <t>Tłumaczenia: język hiszpański</t>
  </si>
  <si>
    <t>20.</t>
  </si>
  <si>
    <t>Gramatyka kontrastywna hiszpańsko-polska (4)</t>
  </si>
  <si>
    <t>21.</t>
  </si>
  <si>
    <t>Metodyka nauczania języka hiszpańskiego</t>
  </si>
  <si>
    <t>22.</t>
  </si>
  <si>
    <t>Współczesne problemy językoznawstwa w krajach hiszpańskojęzycznych (4)</t>
  </si>
  <si>
    <t>23.</t>
  </si>
  <si>
    <t>Współczesna literatura i sztuka krajów hiszpańskojęzycznych (4)</t>
  </si>
  <si>
    <t>D. PRZEDMIOTY FAKULTATYWNE</t>
  </si>
  <si>
    <t>24.</t>
  </si>
  <si>
    <t>Wykład wydziałowy</t>
  </si>
  <si>
    <t>25.</t>
  </si>
  <si>
    <t>Wychowanie fizyczne</t>
  </si>
  <si>
    <t>razem :</t>
  </si>
  <si>
    <t>RAZEM:</t>
  </si>
  <si>
    <t>W trakcie I roku studenci zobowiązani są do zaliczenia szkolenia z zakresu BHP oraz ochrony własności intelektualnej.</t>
  </si>
  <si>
    <t>(1) kursywą zaznaczono przedmioty do wyboru</t>
  </si>
  <si>
    <t>(2) wykłady z psychologii i pedagogiki są wykładami wydziałowymi, prowadzonymi wspólnie dla kierunków nauczycielskich drugiego stopnia</t>
  </si>
  <si>
    <t>(3) wybór niezależny od wyboru ścieżki</t>
  </si>
  <si>
    <t>(4) wykłady prowadzone wspólnie dla pierwszego i drugiego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</si>
</sst>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51" applyFont="1" applyAlignment="1">
      <alignment horizontal="lef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tabSelected="1" zoomScaleSheetLayoutView="100" zoomScalePageLayoutView="0" workbookViewId="0" topLeftCell="A22">
      <selection activeCell="D33" sqref="D33"/>
    </sheetView>
  </sheetViews>
  <sheetFormatPr defaultColWidth="8.8515625" defaultRowHeight="15"/>
  <cols>
    <col min="1" max="1" width="5.140625" style="0" customWidth="1"/>
    <col min="2" max="2" width="22.8515625" style="1" customWidth="1"/>
    <col min="3" max="3" width="6.421875" style="2" customWidth="1"/>
    <col min="4" max="5" width="5.8515625" style="3" customWidth="1"/>
    <col min="6" max="6" width="6.421875" style="2" customWidth="1"/>
    <col min="7" max="7" width="5.00390625" style="2" customWidth="1"/>
    <col min="8" max="8" width="5.421875" style="2" customWidth="1"/>
    <col min="9" max="11" width="4.421875" style="2" customWidth="1"/>
    <col min="12" max="12" width="4.140625" style="2" customWidth="1"/>
    <col min="13" max="14" width="4.8515625" style="2" customWidth="1"/>
    <col min="15" max="17" width="4.421875" style="2" customWidth="1"/>
    <col min="18" max="18" width="4.8515625" style="2" customWidth="1"/>
    <col min="19" max="19" width="4.421875" style="2" customWidth="1"/>
    <col min="20" max="21" width="4.851562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4.8515625" style="2" customWidth="1"/>
    <col min="27" max="36" width="0" style="2" hidden="1" customWidth="1"/>
    <col min="37" max="37" width="7.140625" style="2" customWidth="1"/>
    <col min="38" max="38" width="8.421875" style="2" customWidth="1"/>
    <col min="39" max="39" width="5.421875" style="2" customWidth="1"/>
  </cols>
  <sheetData>
    <row r="1" spans="1:39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ht="31.5" customHeight="1">
      <c r="A3" s="4"/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>
      <c r="A4" s="4"/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5"/>
      <c r="M4" s="5"/>
      <c r="N4" s="5"/>
      <c r="O4" s="5"/>
      <c r="P4" s="5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ht="14.25">
      <c r="D5" s="6" t="s">
        <v>4</v>
      </c>
    </row>
    <row r="6" spans="1:39" ht="15" customHeight="1">
      <c r="A6" s="69"/>
      <c r="B6" s="69"/>
      <c r="C6" s="69"/>
      <c r="D6" s="69"/>
      <c r="E6" s="69"/>
      <c r="F6" s="69"/>
      <c r="G6" s="70" t="s">
        <v>5</v>
      </c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ht="30" customHeight="1">
      <c r="A7" s="71" t="s">
        <v>6</v>
      </c>
      <c r="B7" s="72" t="s">
        <v>7</v>
      </c>
      <c r="C7" s="72" t="s">
        <v>8</v>
      </c>
      <c r="D7" s="73" t="s">
        <v>9</v>
      </c>
      <c r="E7" s="73"/>
      <c r="F7" s="73"/>
      <c r="G7" s="74" t="s">
        <v>10</v>
      </c>
      <c r="H7" s="74"/>
      <c r="I7" s="74"/>
      <c r="J7" s="74"/>
      <c r="K7" s="74"/>
      <c r="L7" s="74"/>
      <c r="M7" s="74"/>
      <c r="N7" s="74"/>
      <c r="O7" s="74"/>
      <c r="P7" s="74"/>
      <c r="Q7" s="75" t="s">
        <v>11</v>
      </c>
      <c r="R7" s="75"/>
      <c r="S7" s="75"/>
      <c r="T7" s="75"/>
      <c r="U7" s="75"/>
      <c r="V7" s="75"/>
      <c r="W7" s="75"/>
      <c r="X7" s="75"/>
      <c r="Y7" s="75"/>
      <c r="Z7" s="75"/>
      <c r="AA7" s="76" t="s">
        <v>12</v>
      </c>
      <c r="AB7" s="76"/>
      <c r="AC7" s="76"/>
      <c r="AD7" s="76"/>
      <c r="AE7" s="76"/>
      <c r="AF7" s="76"/>
      <c r="AG7" s="76"/>
      <c r="AH7" s="76"/>
      <c r="AI7" s="76"/>
      <c r="AJ7" s="76"/>
      <c r="AK7" s="72" t="s">
        <v>13</v>
      </c>
      <c r="AL7" s="72" t="s">
        <v>14</v>
      </c>
      <c r="AM7" s="77"/>
    </row>
    <row r="8" spans="1:39" s="10" customFormat="1" ht="22.5" customHeight="1">
      <c r="A8" s="71"/>
      <c r="B8" s="72"/>
      <c r="C8" s="72"/>
      <c r="D8" s="73"/>
      <c r="E8" s="73"/>
      <c r="F8" s="73"/>
      <c r="G8" s="78" t="s">
        <v>15</v>
      </c>
      <c r="H8" s="78"/>
      <c r="I8" s="78"/>
      <c r="J8" s="78"/>
      <c r="K8" s="78"/>
      <c r="L8" s="74" t="s">
        <v>16</v>
      </c>
      <c r="M8" s="74"/>
      <c r="N8" s="74"/>
      <c r="O8" s="74"/>
      <c r="P8" s="74"/>
      <c r="Q8" s="79" t="s">
        <v>17</v>
      </c>
      <c r="R8" s="79"/>
      <c r="S8" s="79"/>
      <c r="T8" s="79"/>
      <c r="U8" s="79"/>
      <c r="V8" s="75" t="s">
        <v>18</v>
      </c>
      <c r="W8" s="75"/>
      <c r="X8" s="75"/>
      <c r="Y8" s="75"/>
      <c r="Z8" s="75"/>
      <c r="AA8" s="80" t="s">
        <v>19</v>
      </c>
      <c r="AB8" s="80"/>
      <c r="AC8" s="80"/>
      <c r="AD8" s="80"/>
      <c r="AE8" s="80"/>
      <c r="AF8" s="76" t="s">
        <v>20</v>
      </c>
      <c r="AG8" s="76"/>
      <c r="AH8" s="76"/>
      <c r="AI8" s="76"/>
      <c r="AJ8" s="76"/>
      <c r="AK8" s="72"/>
      <c r="AL8" s="72"/>
      <c r="AM8" s="77"/>
    </row>
    <row r="9" spans="1:39" s="10" customFormat="1" ht="14.25">
      <c r="A9" s="71"/>
      <c r="B9" s="72"/>
      <c r="C9" s="72"/>
      <c r="D9" s="11" t="s">
        <v>21</v>
      </c>
      <c r="E9" s="11" t="s">
        <v>22</v>
      </c>
      <c r="F9" s="11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3" t="s">
        <v>24</v>
      </c>
      <c r="M9" s="13" t="s">
        <v>25</v>
      </c>
      <c r="N9" s="13" t="s">
        <v>26</v>
      </c>
      <c r="O9" s="13" t="s">
        <v>27</v>
      </c>
      <c r="P9" s="13" t="s">
        <v>28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5" t="s">
        <v>24</v>
      </c>
      <c r="W9" s="15" t="s">
        <v>25</v>
      </c>
      <c r="X9" s="15" t="s">
        <v>26</v>
      </c>
      <c r="Y9" s="15" t="s">
        <v>27</v>
      </c>
      <c r="Z9" s="15" t="s">
        <v>28</v>
      </c>
      <c r="AA9" s="16" t="s">
        <v>24</v>
      </c>
      <c r="AB9" s="16" t="s">
        <v>25</v>
      </c>
      <c r="AC9" s="16" t="s">
        <v>26</v>
      </c>
      <c r="AD9" s="16" t="s">
        <v>27</v>
      </c>
      <c r="AE9" s="16" t="s">
        <v>28</v>
      </c>
      <c r="AF9" s="17" t="s">
        <v>24</v>
      </c>
      <c r="AG9" s="17" t="s">
        <v>25</v>
      </c>
      <c r="AH9" s="17" t="s">
        <v>26</v>
      </c>
      <c r="AI9" s="17" t="s">
        <v>27</v>
      </c>
      <c r="AJ9" s="17" t="s">
        <v>28</v>
      </c>
      <c r="AK9" s="72"/>
      <c r="AL9" s="72"/>
      <c r="AM9" s="77"/>
    </row>
    <row r="10" spans="1:39" ht="14.25" hidden="1">
      <c r="A10" s="81" t="s">
        <v>29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1:39" ht="14.25" hidden="1">
      <c r="A11" s="18" t="s">
        <v>30</v>
      </c>
      <c r="B11" s="19"/>
      <c r="C11" s="20"/>
      <c r="D11" s="21"/>
      <c r="E11" s="21"/>
      <c r="F11" s="20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0">
        <f aca="true" t="shared" si="0" ref="AK11:AK16">G11+H11+I11+J11+L11+M11+O11+N11+Q11+R11+S11+T11+V11+W11+X11+Y11+AA11+AB11+AC11+AD11+AF11+AG11+AH11+AI11</f>
        <v>0</v>
      </c>
      <c r="AL11" s="20">
        <f aca="true" t="shared" si="1" ref="AL11:AL16">K11+P11+U11+Z11+AE11+AJ11</f>
        <v>0</v>
      </c>
      <c r="AM11" s="20"/>
    </row>
    <row r="12" spans="1:39" ht="14.25" hidden="1">
      <c r="A12" s="18" t="s">
        <v>31</v>
      </c>
      <c r="B12" s="19"/>
      <c r="C12" s="20"/>
      <c r="D12" s="21"/>
      <c r="E12" s="21"/>
      <c r="F12" s="2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24"/>
      <c r="AC12" s="24"/>
      <c r="AD12" s="24"/>
      <c r="AE12" s="24"/>
      <c r="AF12" s="25"/>
      <c r="AG12" s="25"/>
      <c r="AH12" s="25"/>
      <c r="AI12" s="25"/>
      <c r="AJ12" s="25"/>
      <c r="AK12" s="20">
        <f t="shared" si="0"/>
        <v>0</v>
      </c>
      <c r="AL12" s="20">
        <f t="shared" si="1"/>
        <v>0</v>
      </c>
      <c r="AM12" s="20"/>
    </row>
    <row r="13" spans="1:39" ht="14.25" hidden="1">
      <c r="A13" s="18" t="s">
        <v>32</v>
      </c>
      <c r="B13" s="19"/>
      <c r="C13" s="20"/>
      <c r="D13" s="21"/>
      <c r="E13" s="21"/>
      <c r="F13" s="20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24"/>
      <c r="AC13" s="24"/>
      <c r="AD13" s="24"/>
      <c r="AE13" s="24"/>
      <c r="AF13" s="25"/>
      <c r="AG13" s="25"/>
      <c r="AH13" s="25"/>
      <c r="AI13" s="25"/>
      <c r="AJ13" s="25"/>
      <c r="AK13" s="20">
        <f t="shared" si="0"/>
        <v>0</v>
      </c>
      <c r="AL13" s="20">
        <f t="shared" si="1"/>
        <v>0</v>
      </c>
      <c r="AM13" s="20"/>
    </row>
    <row r="14" spans="1:39" ht="14.25" hidden="1">
      <c r="A14" s="18" t="s">
        <v>33</v>
      </c>
      <c r="B14" s="19"/>
      <c r="C14" s="20"/>
      <c r="D14" s="21"/>
      <c r="E14" s="21"/>
      <c r="F14" s="2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4"/>
      <c r="AC14" s="24"/>
      <c r="AD14" s="24"/>
      <c r="AE14" s="24"/>
      <c r="AF14" s="25"/>
      <c r="AG14" s="25"/>
      <c r="AH14" s="25"/>
      <c r="AI14" s="25"/>
      <c r="AJ14" s="25"/>
      <c r="AK14" s="20">
        <f t="shared" si="0"/>
        <v>0</v>
      </c>
      <c r="AL14" s="20">
        <f t="shared" si="1"/>
        <v>0</v>
      </c>
      <c r="AM14" s="20"/>
    </row>
    <row r="15" spans="1:39" ht="14.25" hidden="1">
      <c r="A15" s="18"/>
      <c r="B15" s="19"/>
      <c r="C15" s="20"/>
      <c r="D15" s="21"/>
      <c r="E15" s="21"/>
      <c r="F15" s="2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0">
        <f t="shared" si="0"/>
        <v>0</v>
      </c>
      <c r="AL15" s="20">
        <f t="shared" si="1"/>
        <v>0</v>
      </c>
      <c r="AM15" s="20"/>
    </row>
    <row r="16" spans="1:39" ht="14.25" hidden="1">
      <c r="A16" s="18"/>
      <c r="B16" s="19"/>
      <c r="C16" s="20"/>
      <c r="D16" s="21"/>
      <c r="E16" s="21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24"/>
      <c r="AC16" s="24"/>
      <c r="AD16" s="24"/>
      <c r="AE16" s="24"/>
      <c r="AF16" s="25"/>
      <c r="AG16" s="25"/>
      <c r="AH16" s="25"/>
      <c r="AI16" s="25"/>
      <c r="AJ16" s="25"/>
      <c r="AK16" s="20">
        <f t="shared" si="0"/>
        <v>0</v>
      </c>
      <c r="AL16" s="20">
        <f t="shared" si="1"/>
        <v>0</v>
      </c>
      <c r="AM16" s="20"/>
    </row>
    <row r="17" spans="1:39" s="27" customFormat="1" ht="14.25" hidden="1">
      <c r="A17" s="82" t="s">
        <v>34</v>
      </c>
      <c r="B17" s="82"/>
      <c r="C17" s="21"/>
      <c r="D17" s="21"/>
      <c r="E17" s="21"/>
      <c r="F17" s="21"/>
      <c r="G17" s="26">
        <f aca="true" t="shared" si="2" ref="G17:AJ17">SUM(G11:G16)</f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0</v>
      </c>
      <c r="T17" s="7">
        <f t="shared" si="2"/>
        <v>0</v>
      </c>
      <c r="U17" s="7">
        <f t="shared" si="2"/>
        <v>0</v>
      </c>
      <c r="V17" s="7">
        <f t="shared" si="2"/>
        <v>0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 t="shared" si="2"/>
        <v>0</v>
      </c>
      <c r="AA17" s="9">
        <f t="shared" si="2"/>
        <v>0</v>
      </c>
      <c r="AB17" s="9">
        <f t="shared" si="2"/>
        <v>0</v>
      </c>
      <c r="AC17" s="9">
        <f t="shared" si="2"/>
        <v>0</v>
      </c>
      <c r="AD17" s="9">
        <f t="shared" si="2"/>
        <v>0</v>
      </c>
      <c r="AE17" s="9">
        <f t="shared" si="2"/>
        <v>0</v>
      </c>
      <c r="AF17" s="8">
        <f t="shared" si="2"/>
        <v>0</v>
      </c>
      <c r="AG17" s="8">
        <f t="shared" si="2"/>
        <v>0</v>
      </c>
      <c r="AH17" s="8">
        <f t="shared" si="2"/>
        <v>0</v>
      </c>
      <c r="AI17" s="8">
        <f t="shared" si="2"/>
        <v>0</v>
      </c>
      <c r="AJ17" s="8">
        <f t="shared" si="2"/>
        <v>0</v>
      </c>
      <c r="AK17" s="21"/>
      <c r="AL17" s="21">
        <f>SUM(AL11:AL16)</f>
        <v>0</v>
      </c>
      <c r="AM17" s="21"/>
    </row>
    <row r="18" spans="1:39" s="27" customFormat="1" ht="14.25" hidden="1">
      <c r="A18" s="28"/>
      <c r="B18" s="29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3"/>
      <c r="AC18" s="33"/>
      <c r="AD18" s="33"/>
      <c r="AE18" s="33"/>
      <c r="AF18" s="34"/>
      <c r="AG18" s="34"/>
      <c r="AH18" s="34"/>
      <c r="AI18" s="34"/>
      <c r="AJ18" s="34"/>
      <c r="AK18" s="30" t="e">
        <f>SUM(AK17,#REF!)</f>
        <v>#REF!</v>
      </c>
      <c r="AL18" s="30" t="e">
        <f>SUM(AL17,#REF!)</f>
        <v>#REF!</v>
      </c>
      <c r="AM18" s="35"/>
    </row>
    <row r="19" spans="1:39" ht="14.25">
      <c r="A19" s="8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ht="24">
      <c r="A20" s="36" t="s">
        <v>36</v>
      </c>
      <c r="B20" s="37" t="s">
        <v>37</v>
      </c>
      <c r="C20" s="38"/>
      <c r="D20" s="38">
        <v>2</v>
      </c>
      <c r="E20" s="38"/>
      <c r="F20" s="38"/>
      <c r="G20" s="39"/>
      <c r="H20" s="39"/>
      <c r="I20" s="39"/>
      <c r="J20" s="39"/>
      <c r="K20" s="39"/>
      <c r="L20" s="40">
        <v>30</v>
      </c>
      <c r="M20" s="40"/>
      <c r="N20" s="40"/>
      <c r="O20" s="40"/>
      <c r="P20" s="40">
        <v>3</v>
      </c>
      <c r="Q20" s="41"/>
      <c r="R20" s="41"/>
      <c r="S20" s="41"/>
      <c r="T20" s="41"/>
      <c r="U20" s="41"/>
      <c r="V20" s="42"/>
      <c r="W20" s="42"/>
      <c r="X20" s="42"/>
      <c r="Y20" s="42"/>
      <c r="Z20" s="42"/>
      <c r="AA20" s="43"/>
      <c r="AB20" s="43"/>
      <c r="AC20" s="43"/>
      <c r="AD20" s="43"/>
      <c r="AE20" s="43"/>
      <c r="AF20" s="44"/>
      <c r="AG20" s="44"/>
      <c r="AH20" s="44"/>
      <c r="AI20" s="44"/>
      <c r="AJ20" s="44"/>
      <c r="AK20" s="38">
        <f>G20+H20+I20+J20+L20+M20+O20+N20+Q20+R20+S20+T20+V20+W20+X20+Y20</f>
        <v>30</v>
      </c>
      <c r="AL20" s="38">
        <f>P20+K20+U20+Z20</f>
        <v>3</v>
      </c>
      <c r="AM20" s="38"/>
    </row>
    <row r="21" spans="1:39" ht="24">
      <c r="A21" s="36" t="s">
        <v>38</v>
      </c>
      <c r="B21" s="37" t="s">
        <v>39</v>
      </c>
      <c r="C21" s="38"/>
      <c r="D21" s="38">
        <v>2</v>
      </c>
      <c r="E21" s="38"/>
      <c r="F21" s="38"/>
      <c r="G21" s="39"/>
      <c r="H21" s="39"/>
      <c r="I21" s="39"/>
      <c r="J21" s="39"/>
      <c r="K21" s="39"/>
      <c r="L21" s="40">
        <v>30</v>
      </c>
      <c r="M21" s="40"/>
      <c r="N21" s="40"/>
      <c r="O21" s="40"/>
      <c r="P21" s="40">
        <v>3</v>
      </c>
      <c r="Q21" s="41"/>
      <c r="R21" s="41"/>
      <c r="S21" s="41"/>
      <c r="T21" s="41"/>
      <c r="U21" s="41"/>
      <c r="V21" s="42"/>
      <c r="W21" s="42"/>
      <c r="X21" s="42"/>
      <c r="Y21" s="42"/>
      <c r="Z21" s="42"/>
      <c r="AA21" s="43"/>
      <c r="AB21" s="43"/>
      <c r="AC21" s="43"/>
      <c r="AD21" s="43"/>
      <c r="AE21" s="43"/>
      <c r="AF21" s="44"/>
      <c r="AG21" s="44"/>
      <c r="AH21" s="44"/>
      <c r="AI21" s="44"/>
      <c r="AJ21" s="44"/>
      <c r="AK21" s="38">
        <v>30</v>
      </c>
      <c r="AL21" s="38">
        <f>P21+K21+U21+Z21</f>
        <v>3</v>
      </c>
      <c r="AM21" s="38"/>
    </row>
    <row r="22" spans="1:39" ht="36">
      <c r="A22" s="36" t="s">
        <v>40</v>
      </c>
      <c r="B22" s="37" t="s">
        <v>41</v>
      </c>
      <c r="C22" s="38"/>
      <c r="D22" s="38">
        <v>1</v>
      </c>
      <c r="E22" s="38"/>
      <c r="F22" s="38"/>
      <c r="G22" s="39"/>
      <c r="H22" s="39"/>
      <c r="I22" s="39">
        <v>30</v>
      </c>
      <c r="J22" s="39"/>
      <c r="K22" s="39">
        <v>5</v>
      </c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4"/>
      <c r="AG22" s="44"/>
      <c r="AH22" s="44"/>
      <c r="AI22" s="44"/>
      <c r="AJ22" s="44"/>
      <c r="AK22" s="38">
        <f>G22+H22+I22+J22+L22+M22+O22+N22+Q22+R22+S22+T22+V22+W22+X22+Y22</f>
        <v>30</v>
      </c>
      <c r="AL22" s="38">
        <f>SUM(K22,P22,U22,Z22)</f>
        <v>5</v>
      </c>
      <c r="AM22" s="38"/>
    </row>
    <row r="23" spans="1:39" ht="14.25">
      <c r="A23" s="36" t="s">
        <v>42</v>
      </c>
      <c r="B23" s="45" t="s">
        <v>43</v>
      </c>
      <c r="C23" s="38"/>
      <c r="D23" s="38">
        <v>1</v>
      </c>
      <c r="E23" s="38"/>
      <c r="F23" s="38"/>
      <c r="G23" s="39">
        <v>30</v>
      </c>
      <c r="H23" s="39"/>
      <c r="I23" s="39"/>
      <c r="J23" s="39"/>
      <c r="K23" s="39">
        <v>5</v>
      </c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2"/>
      <c r="W23" s="42"/>
      <c r="X23" s="42"/>
      <c r="Y23" s="42"/>
      <c r="Z23" s="42"/>
      <c r="AA23" s="43"/>
      <c r="AB23" s="43"/>
      <c r="AC23" s="43"/>
      <c r="AD23" s="43"/>
      <c r="AE23" s="43"/>
      <c r="AF23" s="44"/>
      <c r="AG23" s="44"/>
      <c r="AH23" s="44"/>
      <c r="AI23" s="44"/>
      <c r="AJ23" s="44"/>
      <c r="AK23" s="38">
        <f>G23+H23+I23+J23+L23+M23+O23+N23+Q23+R23+S23+T23+V23+W23+X23+Y23</f>
        <v>30</v>
      </c>
      <c r="AL23" s="38">
        <f>SUM(K23,P23,U23,Z23)</f>
        <v>5</v>
      </c>
      <c r="AM23" s="38"/>
    </row>
    <row r="24" spans="1:39" ht="14.25">
      <c r="A24" s="36" t="s">
        <v>44</v>
      </c>
      <c r="B24" s="45" t="s">
        <v>45</v>
      </c>
      <c r="C24" s="38"/>
      <c r="D24" s="38">
        <v>3</v>
      </c>
      <c r="E24" s="38"/>
      <c r="F24" s="38"/>
      <c r="G24" s="39"/>
      <c r="H24" s="39"/>
      <c r="I24" s="39"/>
      <c r="J24" s="39"/>
      <c r="K24" s="39"/>
      <c r="L24" s="40"/>
      <c r="M24" s="40"/>
      <c r="N24" s="40"/>
      <c r="O24" s="40"/>
      <c r="P24" s="40"/>
      <c r="Q24" s="41">
        <v>30</v>
      </c>
      <c r="R24" s="41"/>
      <c r="S24" s="41"/>
      <c r="T24" s="41"/>
      <c r="U24" s="41">
        <v>5</v>
      </c>
      <c r="V24" s="42"/>
      <c r="W24" s="42"/>
      <c r="X24" s="42"/>
      <c r="Y24" s="42"/>
      <c r="Z24" s="42"/>
      <c r="AA24" s="43"/>
      <c r="AB24" s="43"/>
      <c r="AC24" s="43"/>
      <c r="AD24" s="43"/>
      <c r="AE24" s="43"/>
      <c r="AF24" s="44"/>
      <c r="AG24" s="44"/>
      <c r="AH24" s="44"/>
      <c r="AI24" s="44"/>
      <c r="AJ24" s="44"/>
      <c r="AK24" s="38">
        <f>G24+H24+I24+J24+L24+M24+O24+N24+Q24+R24+S24+T24+V24+W24+X24+Y24</f>
        <v>30</v>
      </c>
      <c r="AL24" s="38">
        <f>SUM(K24,P24,U24,Z24)</f>
        <v>5</v>
      </c>
      <c r="AM24" s="38"/>
    </row>
    <row r="25" spans="1:39" ht="27.75" customHeight="1">
      <c r="A25" s="36" t="s">
        <v>46</v>
      </c>
      <c r="B25" s="45" t="s">
        <v>47</v>
      </c>
      <c r="C25" s="38"/>
      <c r="D25" s="38">
        <v>2</v>
      </c>
      <c r="E25" s="38"/>
      <c r="F25" s="38"/>
      <c r="G25" s="39"/>
      <c r="H25" s="39"/>
      <c r="I25" s="39"/>
      <c r="J25" s="39"/>
      <c r="K25" s="39"/>
      <c r="L25" s="40">
        <v>30</v>
      </c>
      <c r="M25" s="40"/>
      <c r="N25" s="40"/>
      <c r="O25" s="40"/>
      <c r="P25" s="40">
        <v>3</v>
      </c>
      <c r="Q25" s="41"/>
      <c r="R25" s="41"/>
      <c r="S25" s="41"/>
      <c r="T25" s="41"/>
      <c r="U25" s="41"/>
      <c r="V25" s="42"/>
      <c r="W25" s="42"/>
      <c r="X25" s="42"/>
      <c r="Y25" s="42"/>
      <c r="Z25" s="42"/>
      <c r="AA25" s="43"/>
      <c r="AB25" s="43"/>
      <c r="AC25" s="43"/>
      <c r="AD25" s="43"/>
      <c r="AE25" s="43"/>
      <c r="AF25" s="44"/>
      <c r="AG25" s="44"/>
      <c r="AH25" s="44"/>
      <c r="AI25" s="44"/>
      <c r="AJ25" s="44"/>
      <c r="AK25" s="38">
        <v>30</v>
      </c>
      <c r="AL25" s="38">
        <v>3</v>
      </c>
      <c r="AM25" s="38"/>
    </row>
    <row r="26" spans="1:39" ht="14.25">
      <c r="A26" s="46" t="s">
        <v>48</v>
      </c>
      <c r="B26" s="45" t="s">
        <v>49</v>
      </c>
      <c r="C26" s="38"/>
      <c r="D26" s="38"/>
      <c r="E26" s="38"/>
      <c r="F26" s="38">
        <v>4</v>
      </c>
      <c r="G26" s="39"/>
      <c r="H26" s="39"/>
      <c r="I26" s="39"/>
      <c r="J26" s="39"/>
      <c r="K26" s="39"/>
      <c r="L26" s="40"/>
      <c r="M26" s="40"/>
      <c r="N26" s="40"/>
      <c r="O26" s="40"/>
      <c r="P26" s="40"/>
      <c r="Q26" s="41"/>
      <c r="R26" s="41"/>
      <c r="S26" s="41"/>
      <c r="T26" s="41"/>
      <c r="U26" s="41"/>
      <c r="V26" s="42"/>
      <c r="W26" s="42"/>
      <c r="X26" s="42"/>
      <c r="Y26" s="42"/>
      <c r="Z26" s="42">
        <v>4</v>
      </c>
      <c r="AA26" s="43"/>
      <c r="AB26" s="43"/>
      <c r="AC26" s="43"/>
      <c r="AD26" s="43"/>
      <c r="AE26" s="43"/>
      <c r="AF26" s="44"/>
      <c r="AG26" s="44"/>
      <c r="AH26" s="44"/>
      <c r="AI26" s="44"/>
      <c r="AJ26" s="44"/>
      <c r="AK26" s="38">
        <v>0</v>
      </c>
      <c r="AL26" s="38">
        <v>4</v>
      </c>
      <c r="AM26" s="38"/>
    </row>
    <row r="27" spans="1:39" ht="14.25">
      <c r="A27" s="46" t="s">
        <v>50</v>
      </c>
      <c r="B27" s="37" t="s">
        <v>51</v>
      </c>
      <c r="C27" s="38"/>
      <c r="D27" s="38"/>
      <c r="E27" s="38"/>
      <c r="F27" s="38" t="s">
        <v>52</v>
      </c>
      <c r="G27" s="39"/>
      <c r="H27" s="39"/>
      <c r="I27" s="39"/>
      <c r="J27" s="39">
        <v>30</v>
      </c>
      <c r="K27" s="39">
        <v>2</v>
      </c>
      <c r="L27" s="40"/>
      <c r="M27" s="40"/>
      <c r="N27" s="40"/>
      <c r="O27" s="40">
        <v>30</v>
      </c>
      <c r="P27" s="40">
        <v>4</v>
      </c>
      <c r="Q27" s="41"/>
      <c r="R27" s="41"/>
      <c r="S27" s="41"/>
      <c r="T27" s="41">
        <v>30</v>
      </c>
      <c r="U27" s="41">
        <v>6</v>
      </c>
      <c r="V27" s="42"/>
      <c r="W27" s="42"/>
      <c r="X27" s="42"/>
      <c r="Y27" s="42">
        <v>30</v>
      </c>
      <c r="Z27" s="42">
        <v>9</v>
      </c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38">
        <f>G27+H27+I27+J27+L27+M27+O27+N27+Q27+R27+S27+T27+V27+W27+X27+Y27</f>
        <v>120</v>
      </c>
      <c r="AL27" s="38">
        <f>SUM(K27,P27,U27,Z27)</f>
        <v>21</v>
      </c>
      <c r="AM27" s="38"/>
    </row>
    <row r="28" spans="1:39" s="27" customFormat="1" ht="14.25">
      <c r="A28" s="84" t="s">
        <v>34</v>
      </c>
      <c r="B28" s="84"/>
      <c r="C28" s="47"/>
      <c r="D28" s="47"/>
      <c r="E28" s="47"/>
      <c r="F28" s="47"/>
      <c r="G28" s="48">
        <f>SUM(G20:G27)</f>
        <v>30</v>
      </c>
      <c r="H28" s="48">
        <f aca="true" t="shared" si="3" ref="H28:AL28">SUM(H20:H27)</f>
        <v>0</v>
      </c>
      <c r="I28" s="48">
        <f t="shared" si="3"/>
        <v>30</v>
      </c>
      <c r="J28" s="48">
        <f t="shared" si="3"/>
        <v>30</v>
      </c>
      <c r="K28" s="48">
        <f t="shared" si="3"/>
        <v>12</v>
      </c>
      <c r="L28" s="49">
        <f t="shared" si="3"/>
        <v>90</v>
      </c>
      <c r="M28" s="49">
        <f t="shared" si="3"/>
        <v>0</v>
      </c>
      <c r="N28" s="49">
        <f t="shared" si="3"/>
        <v>0</v>
      </c>
      <c r="O28" s="49">
        <f t="shared" si="3"/>
        <v>30</v>
      </c>
      <c r="P28" s="49">
        <f t="shared" si="3"/>
        <v>13</v>
      </c>
      <c r="Q28" s="50">
        <f t="shared" si="3"/>
        <v>30</v>
      </c>
      <c r="R28" s="50">
        <f t="shared" si="3"/>
        <v>0</v>
      </c>
      <c r="S28" s="50">
        <f t="shared" si="3"/>
        <v>0</v>
      </c>
      <c r="T28" s="50">
        <f t="shared" si="3"/>
        <v>30</v>
      </c>
      <c r="U28" s="50">
        <f t="shared" si="3"/>
        <v>11</v>
      </c>
      <c r="V28" s="51">
        <f t="shared" si="3"/>
        <v>0</v>
      </c>
      <c r="W28" s="51">
        <f t="shared" si="3"/>
        <v>0</v>
      </c>
      <c r="X28" s="51">
        <f t="shared" si="3"/>
        <v>0</v>
      </c>
      <c r="Y28" s="51">
        <f t="shared" si="3"/>
        <v>30</v>
      </c>
      <c r="Z28" s="51">
        <f t="shared" si="3"/>
        <v>13</v>
      </c>
      <c r="AA28" s="48">
        <f t="shared" si="3"/>
        <v>0</v>
      </c>
      <c r="AB28" s="48">
        <f t="shared" si="3"/>
        <v>0</v>
      </c>
      <c r="AC28" s="48">
        <f t="shared" si="3"/>
        <v>0</v>
      </c>
      <c r="AD28" s="48">
        <f t="shared" si="3"/>
        <v>0</v>
      </c>
      <c r="AE28" s="48">
        <f t="shared" si="3"/>
        <v>0</v>
      </c>
      <c r="AF28" s="48">
        <f t="shared" si="3"/>
        <v>0</v>
      </c>
      <c r="AG28" s="48">
        <f t="shared" si="3"/>
        <v>0</v>
      </c>
      <c r="AH28" s="48">
        <f t="shared" si="3"/>
        <v>0</v>
      </c>
      <c r="AI28" s="48">
        <f t="shared" si="3"/>
        <v>0</v>
      </c>
      <c r="AJ28" s="48">
        <f t="shared" si="3"/>
        <v>0</v>
      </c>
      <c r="AK28" s="52">
        <f t="shared" si="3"/>
        <v>300</v>
      </c>
      <c r="AL28" s="52">
        <f t="shared" si="3"/>
        <v>49</v>
      </c>
      <c r="AM28" s="47"/>
    </row>
    <row r="29" spans="1:39" ht="14.25">
      <c r="A29" s="83" t="s">
        <v>53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ht="14.25">
      <c r="A30" s="53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</row>
    <row r="31" spans="1:39" ht="24">
      <c r="A31" s="45" t="s">
        <v>54</v>
      </c>
      <c r="B31" s="57" t="s">
        <v>55</v>
      </c>
      <c r="C31" s="38"/>
      <c r="D31" s="38">
        <v>2.4</v>
      </c>
      <c r="E31" s="38" t="s">
        <v>56</v>
      </c>
      <c r="F31" s="38"/>
      <c r="G31" s="39"/>
      <c r="H31" s="39"/>
      <c r="I31" s="39">
        <v>90</v>
      </c>
      <c r="J31" s="39"/>
      <c r="K31" s="39">
        <v>13</v>
      </c>
      <c r="L31" s="40"/>
      <c r="M31" s="40"/>
      <c r="N31" s="40">
        <v>90</v>
      </c>
      <c r="O31" s="40"/>
      <c r="P31" s="40">
        <v>12</v>
      </c>
      <c r="Q31" s="41"/>
      <c r="R31" s="41"/>
      <c r="S31" s="41">
        <v>75</v>
      </c>
      <c r="T31" s="41"/>
      <c r="U31" s="41">
        <v>8</v>
      </c>
      <c r="V31" s="42"/>
      <c r="W31" s="42"/>
      <c r="X31" s="42">
        <v>60</v>
      </c>
      <c r="Y31" s="42"/>
      <c r="Z31" s="42">
        <v>8</v>
      </c>
      <c r="AA31" s="43"/>
      <c r="AB31" s="43"/>
      <c r="AC31" s="43"/>
      <c r="AD31" s="43"/>
      <c r="AE31" s="43"/>
      <c r="AF31" s="44"/>
      <c r="AG31" s="44"/>
      <c r="AH31" s="44"/>
      <c r="AI31" s="44"/>
      <c r="AJ31" s="44"/>
      <c r="AK31" s="38">
        <f aca="true" t="shared" si="4" ref="AK31:AK36">G31+H31+I31+J31+L31+M31+O31+N31+Q31+R31+S31+T31+V31+W31+X31+Y31</f>
        <v>315</v>
      </c>
      <c r="AL31" s="38">
        <f aca="true" t="shared" si="5" ref="AL31:AL36">SUM(K31,P31,U31,Z31)</f>
        <v>41</v>
      </c>
      <c r="AM31" s="38"/>
    </row>
    <row r="32" spans="1:39" ht="14.25">
      <c r="A32" s="45" t="s">
        <v>57</v>
      </c>
      <c r="B32" s="37" t="s">
        <v>58</v>
      </c>
      <c r="C32" s="38"/>
      <c r="D32" s="38"/>
      <c r="E32" s="38">
        <v>2.4</v>
      </c>
      <c r="F32" s="38"/>
      <c r="G32" s="39"/>
      <c r="H32" s="39"/>
      <c r="I32" s="39"/>
      <c r="J32" s="39"/>
      <c r="K32" s="39"/>
      <c r="L32" s="40"/>
      <c r="M32" s="40"/>
      <c r="N32" s="40">
        <v>15</v>
      </c>
      <c r="O32" s="40"/>
      <c r="P32" s="40">
        <v>3</v>
      </c>
      <c r="Q32" s="41"/>
      <c r="R32" s="41"/>
      <c r="S32" s="41"/>
      <c r="T32" s="41"/>
      <c r="U32" s="41"/>
      <c r="V32" s="42"/>
      <c r="W32" s="42"/>
      <c r="X32" s="42">
        <v>30</v>
      </c>
      <c r="Y32" s="42"/>
      <c r="Z32" s="42">
        <v>5</v>
      </c>
      <c r="AA32" s="43"/>
      <c r="AB32" s="43"/>
      <c r="AC32" s="43"/>
      <c r="AD32" s="43"/>
      <c r="AE32" s="43"/>
      <c r="AF32" s="44"/>
      <c r="AG32" s="44"/>
      <c r="AH32" s="44"/>
      <c r="AI32" s="44"/>
      <c r="AJ32" s="44"/>
      <c r="AK32" s="38">
        <f t="shared" si="4"/>
        <v>45</v>
      </c>
      <c r="AL32" s="38">
        <f t="shared" si="5"/>
        <v>8</v>
      </c>
      <c r="AM32" s="38"/>
    </row>
    <row r="33" spans="1:39" ht="24">
      <c r="A33" s="45" t="s">
        <v>59</v>
      </c>
      <c r="B33" s="37" t="s">
        <v>60</v>
      </c>
      <c r="C33" s="38"/>
      <c r="D33" s="38">
        <v>2</v>
      </c>
      <c r="E33" s="38"/>
      <c r="F33" s="38"/>
      <c r="G33" s="39"/>
      <c r="H33" s="39"/>
      <c r="I33" s="39"/>
      <c r="J33" s="39"/>
      <c r="K33" s="39"/>
      <c r="L33" s="40"/>
      <c r="M33" s="40"/>
      <c r="N33" s="40">
        <v>15</v>
      </c>
      <c r="O33" s="40"/>
      <c r="P33" s="40">
        <v>2</v>
      </c>
      <c r="Q33" s="41"/>
      <c r="R33" s="41"/>
      <c r="S33" s="41"/>
      <c r="T33" s="41"/>
      <c r="U33" s="41"/>
      <c r="V33" s="42"/>
      <c r="W33" s="42"/>
      <c r="X33" s="42"/>
      <c r="Y33" s="42"/>
      <c r="Z33" s="42"/>
      <c r="AA33" s="43"/>
      <c r="AB33" s="43"/>
      <c r="AC33" s="43"/>
      <c r="AD33" s="43"/>
      <c r="AE33" s="43"/>
      <c r="AF33" s="44"/>
      <c r="AG33" s="44"/>
      <c r="AH33" s="44"/>
      <c r="AI33" s="44"/>
      <c r="AJ33" s="44"/>
      <c r="AK33" s="38">
        <f t="shared" si="4"/>
        <v>15</v>
      </c>
      <c r="AL33" s="38">
        <f t="shared" si="5"/>
        <v>2</v>
      </c>
      <c r="AM33" s="38"/>
    </row>
    <row r="34" spans="1:39" ht="24">
      <c r="A34" s="45" t="s">
        <v>61</v>
      </c>
      <c r="B34" s="37" t="s">
        <v>62</v>
      </c>
      <c r="C34" s="38"/>
      <c r="D34" s="38">
        <v>4</v>
      </c>
      <c r="E34" s="38" t="s">
        <v>63</v>
      </c>
      <c r="F34" s="38"/>
      <c r="G34" s="39"/>
      <c r="H34" s="39"/>
      <c r="I34" s="39"/>
      <c r="J34" s="39"/>
      <c r="K34" s="39"/>
      <c r="L34" s="40"/>
      <c r="M34" s="40"/>
      <c r="N34" s="40"/>
      <c r="O34" s="40"/>
      <c r="P34" s="40"/>
      <c r="Q34" s="41"/>
      <c r="R34" s="41"/>
      <c r="S34" s="41">
        <v>30</v>
      </c>
      <c r="T34" s="41"/>
      <c r="U34" s="41">
        <v>4</v>
      </c>
      <c r="V34" s="42"/>
      <c r="W34" s="42"/>
      <c r="X34" s="42">
        <v>30</v>
      </c>
      <c r="Y34" s="42"/>
      <c r="Z34" s="42">
        <v>4</v>
      </c>
      <c r="AA34" s="43"/>
      <c r="AB34" s="43"/>
      <c r="AC34" s="43"/>
      <c r="AD34" s="43"/>
      <c r="AE34" s="43"/>
      <c r="AF34" s="44"/>
      <c r="AG34" s="44"/>
      <c r="AH34" s="44"/>
      <c r="AI34" s="44"/>
      <c r="AJ34" s="44"/>
      <c r="AK34" s="38">
        <f t="shared" si="4"/>
        <v>60</v>
      </c>
      <c r="AL34" s="38">
        <f t="shared" si="5"/>
        <v>8</v>
      </c>
      <c r="AM34" s="38"/>
    </row>
    <row r="35" spans="1:39" ht="36">
      <c r="A35" s="45" t="s">
        <v>64</v>
      </c>
      <c r="B35" s="37" t="s">
        <v>65</v>
      </c>
      <c r="C35" s="38"/>
      <c r="D35" s="38">
        <v>3</v>
      </c>
      <c r="E35" s="38"/>
      <c r="F35" s="38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1">
        <v>30</v>
      </c>
      <c r="R35" s="41"/>
      <c r="S35" s="41"/>
      <c r="T35" s="41"/>
      <c r="U35" s="41">
        <v>5</v>
      </c>
      <c r="V35" s="42"/>
      <c r="W35" s="42"/>
      <c r="X35" s="42"/>
      <c r="Y35" s="42"/>
      <c r="Z35" s="42"/>
      <c r="AA35" s="43"/>
      <c r="AB35" s="43"/>
      <c r="AC35" s="43"/>
      <c r="AD35" s="43"/>
      <c r="AE35" s="43"/>
      <c r="AF35" s="44"/>
      <c r="AG35" s="44"/>
      <c r="AH35" s="44"/>
      <c r="AI35" s="44"/>
      <c r="AJ35" s="44"/>
      <c r="AK35" s="38">
        <f t="shared" si="4"/>
        <v>30</v>
      </c>
      <c r="AL35" s="38">
        <f t="shared" si="5"/>
        <v>5</v>
      </c>
      <c r="AM35" s="38"/>
    </row>
    <row r="36" spans="1:39" ht="24">
      <c r="A36" s="45" t="s">
        <v>66</v>
      </c>
      <c r="B36" s="37" t="s">
        <v>67</v>
      </c>
      <c r="C36" s="38"/>
      <c r="D36" s="38">
        <v>1</v>
      </c>
      <c r="E36" s="38"/>
      <c r="F36" s="38"/>
      <c r="G36" s="39">
        <v>30</v>
      </c>
      <c r="H36" s="39"/>
      <c r="I36" s="39"/>
      <c r="J36" s="39"/>
      <c r="K36" s="39">
        <v>5</v>
      </c>
      <c r="L36" s="40"/>
      <c r="M36" s="40"/>
      <c r="N36" s="40"/>
      <c r="O36" s="40"/>
      <c r="P36" s="40"/>
      <c r="Q36" s="41"/>
      <c r="R36" s="41"/>
      <c r="S36" s="41"/>
      <c r="T36" s="41"/>
      <c r="U36" s="41"/>
      <c r="V36" s="42"/>
      <c r="W36" s="42"/>
      <c r="X36" s="42"/>
      <c r="Y36" s="42"/>
      <c r="Z36" s="42"/>
      <c r="AA36" s="43"/>
      <c r="AB36" s="43"/>
      <c r="AC36" s="43"/>
      <c r="AD36" s="43"/>
      <c r="AE36" s="43"/>
      <c r="AF36" s="44"/>
      <c r="AG36" s="44"/>
      <c r="AH36" s="44"/>
      <c r="AI36" s="44"/>
      <c r="AJ36" s="44"/>
      <c r="AK36" s="38">
        <f t="shared" si="4"/>
        <v>30</v>
      </c>
      <c r="AL36" s="38">
        <f t="shared" si="5"/>
        <v>5</v>
      </c>
      <c r="AM36" s="38"/>
    </row>
    <row r="37" spans="1:39" ht="14.25">
      <c r="A37" s="84" t="s">
        <v>34</v>
      </c>
      <c r="B37" s="84"/>
      <c r="C37" s="47"/>
      <c r="D37" s="38"/>
      <c r="E37" s="38"/>
      <c r="F37" s="38"/>
      <c r="G37" s="48">
        <f aca="true" t="shared" si="6" ref="G37:Z37">SUM(G31:G36)</f>
        <v>30</v>
      </c>
      <c r="H37" s="48">
        <f t="shared" si="6"/>
        <v>0</v>
      </c>
      <c r="I37" s="48">
        <f t="shared" si="6"/>
        <v>90</v>
      </c>
      <c r="J37" s="48">
        <f t="shared" si="6"/>
        <v>0</v>
      </c>
      <c r="K37" s="48">
        <f t="shared" si="6"/>
        <v>18</v>
      </c>
      <c r="L37" s="49">
        <f t="shared" si="6"/>
        <v>0</v>
      </c>
      <c r="M37" s="49">
        <f t="shared" si="6"/>
        <v>0</v>
      </c>
      <c r="N37" s="49">
        <f t="shared" si="6"/>
        <v>120</v>
      </c>
      <c r="O37" s="49">
        <f t="shared" si="6"/>
        <v>0</v>
      </c>
      <c r="P37" s="49">
        <f t="shared" si="6"/>
        <v>17</v>
      </c>
      <c r="Q37" s="50">
        <f t="shared" si="6"/>
        <v>30</v>
      </c>
      <c r="R37" s="50">
        <f t="shared" si="6"/>
        <v>0</v>
      </c>
      <c r="S37" s="50">
        <f t="shared" si="6"/>
        <v>105</v>
      </c>
      <c r="T37" s="50">
        <f t="shared" si="6"/>
        <v>0</v>
      </c>
      <c r="U37" s="50">
        <f t="shared" si="6"/>
        <v>17</v>
      </c>
      <c r="V37" s="51">
        <f t="shared" si="6"/>
        <v>0</v>
      </c>
      <c r="W37" s="51">
        <f t="shared" si="6"/>
        <v>0</v>
      </c>
      <c r="X37" s="51">
        <f t="shared" si="6"/>
        <v>120</v>
      </c>
      <c r="Y37" s="51">
        <f t="shared" si="6"/>
        <v>0</v>
      </c>
      <c r="Z37" s="51">
        <f t="shared" si="6"/>
        <v>17</v>
      </c>
      <c r="AA37" s="58">
        <f aca="true" t="shared" si="7" ref="AA37:AJ37">SUM(AA12:AA36)</f>
        <v>0</v>
      </c>
      <c r="AB37" s="58">
        <f t="shared" si="7"/>
        <v>0</v>
      </c>
      <c r="AC37" s="58">
        <f t="shared" si="7"/>
        <v>0</v>
      </c>
      <c r="AD37" s="58">
        <f t="shared" si="7"/>
        <v>0</v>
      </c>
      <c r="AE37" s="58">
        <f t="shared" si="7"/>
        <v>0</v>
      </c>
      <c r="AF37" s="59">
        <f t="shared" si="7"/>
        <v>0</v>
      </c>
      <c r="AG37" s="59">
        <f t="shared" si="7"/>
        <v>0</v>
      </c>
      <c r="AH37" s="59">
        <f t="shared" si="7"/>
        <v>0</v>
      </c>
      <c r="AI37" s="59">
        <f t="shared" si="7"/>
        <v>0</v>
      </c>
      <c r="AJ37" s="59">
        <f t="shared" si="7"/>
        <v>0</v>
      </c>
      <c r="AK37" s="47">
        <f>SUM(AK31:AK36)</f>
        <v>495</v>
      </c>
      <c r="AL37" s="47">
        <f>SUM(AL31:AL36)</f>
        <v>69</v>
      </c>
      <c r="AM37" s="47"/>
    </row>
    <row r="38" spans="1:39" ht="14.25">
      <c r="A38" s="83" t="s">
        <v>68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39" spans="1:39" s="60" customFormat="1" ht="24">
      <c r="A39" s="45" t="s">
        <v>69</v>
      </c>
      <c r="B39" s="57" t="s">
        <v>70</v>
      </c>
      <c r="C39" s="38"/>
      <c r="D39" s="38">
        <v>2.4</v>
      </c>
      <c r="E39" s="38" t="s">
        <v>56</v>
      </c>
      <c r="F39" s="38"/>
      <c r="G39" s="39"/>
      <c r="H39" s="39"/>
      <c r="I39" s="39">
        <v>90</v>
      </c>
      <c r="J39" s="39"/>
      <c r="K39" s="39">
        <v>13</v>
      </c>
      <c r="L39" s="40"/>
      <c r="M39" s="40"/>
      <c r="N39" s="40">
        <v>90</v>
      </c>
      <c r="O39" s="40"/>
      <c r="P39" s="40">
        <v>12</v>
      </c>
      <c r="Q39" s="41"/>
      <c r="R39" s="41"/>
      <c r="S39" s="41">
        <v>75</v>
      </c>
      <c r="T39" s="41"/>
      <c r="U39" s="41">
        <v>8</v>
      </c>
      <c r="V39" s="42"/>
      <c r="W39" s="42"/>
      <c r="X39" s="42">
        <v>60</v>
      </c>
      <c r="Y39" s="42"/>
      <c r="Z39" s="42">
        <v>8</v>
      </c>
      <c r="AA39" s="43"/>
      <c r="AB39" s="43"/>
      <c r="AC39" s="43"/>
      <c r="AD39" s="43"/>
      <c r="AE39" s="43"/>
      <c r="AF39" s="44"/>
      <c r="AG39" s="44"/>
      <c r="AH39" s="44"/>
      <c r="AI39" s="44"/>
      <c r="AJ39" s="44"/>
      <c r="AK39" s="38">
        <f aca="true" t="shared" si="8" ref="AK39:AK44">G39+H39+I39+J39+L39+M39+O39+N39+Q39+R39+S39+T39+V39+W39+X39+Y39</f>
        <v>315</v>
      </c>
      <c r="AL39" s="38">
        <f aca="true" t="shared" si="9" ref="AL39:AL44">SUM(K39,P39,U39,Z39)</f>
        <v>41</v>
      </c>
      <c r="AM39" s="38"/>
    </row>
    <row r="40" spans="1:39" s="60" customFormat="1" ht="14.25">
      <c r="A40" s="45" t="s">
        <v>71</v>
      </c>
      <c r="B40" s="37" t="s">
        <v>72</v>
      </c>
      <c r="C40" s="38"/>
      <c r="D40" s="38"/>
      <c r="E40" s="38">
        <v>2.4</v>
      </c>
      <c r="F40" s="38"/>
      <c r="G40" s="39"/>
      <c r="H40" s="39"/>
      <c r="I40" s="39"/>
      <c r="J40" s="39"/>
      <c r="K40" s="39"/>
      <c r="L40" s="40"/>
      <c r="M40" s="40"/>
      <c r="N40" s="40">
        <v>15</v>
      </c>
      <c r="O40" s="40"/>
      <c r="P40" s="40">
        <v>3</v>
      </c>
      <c r="Q40" s="41"/>
      <c r="R40" s="41"/>
      <c r="S40" s="41"/>
      <c r="T40" s="41"/>
      <c r="U40" s="41"/>
      <c r="V40" s="42"/>
      <c r="W40" s="42"/>
      <c r="X40" s="42">
        <v>30</v>
      </c>
      <c r="Y40" s="42"/>
      <c r="Z40" s="42">
        <v>5</v>
      </c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38">
        <f t="shared" si="8"/>
        <v>45</v>
      </c>
      <c r="AL40" s="38">
        <f t="shared" si="9"/>
        <v>8</v>
      </c>
      <c r="AM40" s="38"/>
    </row>
    <row r="41" spans="1:39" s="60" customFormat="1" ht="24">
      <c r="A41" s="45" t="s">
        <v>73</v>
      </c>
      <c r="B41" s="37" t="s">
        <v>74</v>
      </c>
      <c r="C41" s="38"/>
      <c r="D41" s="38">
        <v>4</v>
      </c>
      <c r="E41" s="38"/>
      <c r="F41" s="38"/>
      <c r="G41" s="39"/>
      <c r="H41" s="39"/>
      <c r="I41" s="39"/>
      <c r="J41" s="39"/>
      <c r="K41" s="39"/>
      <c r="L41" s="40"/>
      <c r="M41" s="40"/>
      <c r="N41" s="40">
        <v>15</v>
      </c>
      <c r="O41" s="40"/>
      <c r="P41" s="40">
        <v>2</v>
      </c>
      <c r="Q41" s="41"/>
      <c r="R41" s="41"/>
      <c r="S41" s="41"/>
      <c r="T41" s="41"/>
      <c r="U41" s="41"/>
      <c r="V41" s="42"/>
      <c r="W41" s="42"/>
      <c r="X41" s="42"/>
      <c r="Y41" s="42"/>
      <c r="Z41" s="42"/>
      <c r="AA41" s="43"/>
      <c r="AB41" s="43"/>
      <c r="AC41" s="43"/>
      <c r="AD41" s="43"/>
      <c r="AE41" s="43"/>
      <c r="AF41" s="44"/>
      <c r="AG41" s="44"/>
      <c r="AH41" s="44"/>
      <c r="AI41" s="44"/>
      <c r="AJ41" s="44"/>
      <c r="AK41" s="38">
        <f t="shared" si="8"/>
        <v>15</v>
      </c>
      <c r="AL41" s="38">
        <f t="shared" si="9"/>
        <v>2</v>
      </c>
      <c r="AM41" s="38"/>
    </row>
    <row r="42" spans="1:39" s="60" customFormat="1" ht="24">
      <c r="A42" s="45" t="s">
        <v>75</v>
      </c>
      <c r="B42" s="37" t="s">
        <v>76</v>
      </c>
      <c r="C42" s="38"/>
      <c r="D42" s="38">
        <v>4</v>
      </c>
      <c r="E42" s="38" t="s">
        <v>63</v>
      </c>
      <c r="F42" s="38"/>
      <c r="G42" s="39"/>
      <c r="H42" s="39"/>
      <c r="I42" s="39"/>
      <c r="J42" s="39"/>
      <c r="K42" s="39"/>
      <c r="L42" s="40"/>
      <c r="M42" s="40"/>
      <c r="N42" s="40"/>
      <c r="O42" s="40"/>
      <c r="P42" s="40"/>
      <c r="Q42" s="41"/>
      <c r="R42" s="41"/>
      <c r="S42" s="41">
        <v>30</v>
      </c>
      <c r="T42" s="41"/>
      <c r="U42" s="41">
        <v>4</v>
      </c>
      <c r="V42" s="42"/>
      <c r="W42" s="42"/>
      <c r="X42" s="42">
        <v>30</v>
      </c>
      <c r="Y42" s="42"/>
      <c r="Z42" s="42">
        <v>4</v>
      </c>
      <c r="AA42" s="43"/>
      <c r="AB42" s="43"/>
      <c r="AC42" s="43"/>
      <c r="AD42" s="43"/>
      <c r="AE42" s="43"/>
      <c r="AF42" s="44"/>
      <c r="AG42" s="44"/>
      <c r="AH42" s="44"/>
      <c r="AI42" s="44"/>
      <c r="AJ42" s="44"/>
      <c r="AK42" s="38">
        <f t="shared" si="8"/>
        <v>60</v>
      </c>
      <c r="AL42" s="38">
        <f t="shared" si="9"/>
        <v>8</v>
      </c>
      <c r="AM42" s="38"/>
    </row>
    <row r="43" spans="1:39" s="60" customFormat="1" ht="36">
      <c r="A43" s="45" t="s">
        <v>77</v>
      </c>
      <c r="B43" s="37" t="s">
        <v>78</v>
      </c>
      <c r="C43" s="38"/>
      <c r="D43" s="38">
        <v>3</v>
      </c>
      <c r="E43" s="38"/>
      <c r="F43" s="38"/>
      <c r="G43" s="39"/>
      <c r="H43" s="39"/>
      <c r="I43" s="39"/>
      <c r="J43" s="39"/>
      <c r="K43" s="39"/>
      <c r="L43" s="40"/>
      <c r="M43" s="40"/>
      <c r="N43" s="40"/>
      <c r="O43" s="40"/>
      <c r="P43" s="40"/>
      <c r="Q43" s="41">
        <v>30</v>
      </c>
      <c r="R43" s="41"/>
      <c r="S43" s="41"/>
      <c r="T43" s="41"/>
      <c r="U43" s="41">
        <v>5</v>
      </c>
      <c r="V43" s="42"/>
      <c r="W43" s="42"/>
      <c r="X43" s="42"/>
      <c r="Y43" s="42"/>
      <c r="Z43" s="42"/>
      <c r="AA43" s="43"/>
      <c r="AB43" s="43"/>
      <c r="AC43" s="43"/>
      <c r="AD43" s="43"/>
      <c r="AE43" s="43"/>
      <c r="AF43" s="44"/>
      <c r="AG43" s="44"/>
      <c r="AH43" s="44"/>
      <c r="AI43" s="44"/>
      <c r="AJ43" s="44"/>
      <c r="AK43" s="38">
        <f t="shared" si="8"/>
        <v>30</v>
      </c>
      <c r="AL43" s="38">
        <f t="shared" si="9"/>
        <v>5</v>
      </c>
      <c r="AM43" s="38"/>
    </row>
    <row r="44" spans="1:39" s="60" customFormat="1" ht="24">
      <c r="A44" s="45" t="s">
        <v>79</v>
      </c>
      <c r="B44" s="37" t="s">
        <v>80</v>
      </c>
      <c r="C44" s="38"/>
      <c r="D44" s="38">
        <v>1</v>
      </c>
      <c r="E44" s="38"/>
      <c r="F44" s="38"/>
      <c r="G44" s="39">
        <v>30</v>
      </c>
      <c r="H44" s="39"/>
      <c r="I44" s="39"/>
      <c r="J44" s="39"/>
      <c r="K44" s="39">
        <v>5</v>
      </c>
      <c r="L44" s="40"/>
      <c r="M44" s="40"/>
      <c r="N44" s="40"/>
      <c r="O44" s="40"/>
      <c r="P44" s="40"/>
      <c r="Q44" s="41"/>
      <c r="R44" s="41"/>
      <c r="S44" s="41"/>
      <c r="T44" s="41"/>
      <c r="U44" s="41"/>
      <c r="V44" s="42"/>
      <c r="W44" s="42"/>
      <c r="X44" s="42"/>
      <c r="Y44" s="42"/>
      <c r="Z44" s="42"/>
      <c r="AA44" s="43"/>
      <c r="AB44" s="43"/>
      <c r="AC44" s="43"/>
      <c r="AD44" s="43"/>
      <c r="AE44" s="43"/>
      <c r="AF44" s="44"/>
      <c r="AG44" s="44"/>
      <c r="AH44" s="44"/>
      <c r="AI44" s="44"/>
      <c r="AJ44" s="44"/>
      <c r="AK44" s="38">
        <f t="shared" si="8"/>
        <v>30</v>
      </c>
      <c r="AL44" s="38">
        <f t="shared" si="9"/>
        <v>5</v>
      </c>
      <c r="AM44" s="38"/>
    </row>
    <row r="45" spans="1:39" s="27" customFormat="1" ht="14.25">
      <c r="A45" s="84" t="s">
        <v>34</v>
      </c>
      <c r="B45" s="84"/>
      <c r="C45" s="47"/>
      <c r="D45" s="38"/>
      <c r="E45" s="38"/>
      <c r="F45" s="38"/>
      <c r="G45" s="48">
        <f aca="true" t="shared" si="10" ref="G45:Z45">SUM(G39:G44)</f>
        <v>30</v>
      </c>
      <c r="H45" s="48">
        <f t="shared" si="10"/>
        <v>0</v>
      </c>
      <c r="I45" s="48">
        <f t="shared" si="10"/>
        <v>90</v>
      </c>
      <c r="J45" s="48">
        <f t="shared" si="10"/>
        <v>0</v>
      </c>
      <c r="K45" s="48">
        <f t="shared" si="10"/>
        <v>18</v>
      </c>
      <c r="L45" s="49">
        <f t="shared" si="10"/>
        <v>0</v>
      </c>
      <c r="M45" s="49">
        <f t="shared" si="10"/>
        <v>0</v>
      </c>
      <c r="N45" s="49">
        <f t="shared" si="10"/>
        <v>120</v>
      </c>
      <c r="O45" s="49">
        <f t="shared" si="10"/>
        <v>0</v>
      </c>
      <c r="P45" s="49">
        <f t="shared" si="10"/>
        <v>17</v>
      </c>
      <c r="Q45" s="50">
        <f t="shared" si="10"/>
        <v>30</v>
      </c>
      <c r="R45" s="50">
        <f t="shared" si="10"/>
        <v>0</v>
      </c>
      <c r="S45" s="50">
        <f t="shared" si="10"/>
        <v>105</v>
      </c>
      <c r="T45" s="50">
        <f t="shared" si="10"/>
        <v>0</v>
      </c>
      <c r="U45" s="50">
        <f t="shared" si="10"/>
        <v>17</v>
      </c>
      <c r="V45" s="51">
        <f t="shared" si="10"/>
        <v>0</v>
      </c>
      <c r="W45" s="51">
        <f t="shared" si="10"/>
        <v>0</v>
      </c>
      <c r="X45" s="51">
        <f t="shared" si="10"/>
        <v>120</v>
      </c>
      <c r="Y45" s="51">
        <f t="shared" si="10"/>
        <v>0</v>
      </c>
      <c r="Z45" s="51">
        <f t="shared" si="10"/>
        <v>17</v>
      </c>
      <c r="AA45" s="58">
        <f aca="true" t="shared" si="11" ref="AA45:AJ45">SUM(AA20:AA44)</f>
        <v>0</v>
      </c>
      <c r="AB45" s="58">
        <f t="shared" si="11"/>
        <v>0</v>
      </c>
      <c r="AC45" s="58">
        <f t="shared" si="11"/>
        <v>0</v>
      </c>
      <c r="AD45" s="58">
        <f t="shared" si="11"/>
        <v>0</v>
      </c>
      <c r="AE45" s="58">
        <f t="shared" si="11"/>
        <v>0</v>
      </c>
      <c r="AF45" s="59">
        <f t="shared" si="11"/>
        <v>0</v>
      </c>
      <c r="AG45" s="59">
        <f t="shared" si="11"/>
        <v>0</v>
      </c>
      <c r="AH45" s="59">
        <f t="shared" si="11"/>
        <v>0</v>
      </c>
      <c r="AI45" s="59">
        <f t="shared" si="11"/>
        <v>0</v>
      </c>
      <c r="AJ45" s="59">
        <f t="shared" si="11"/>
        <v>0</v>
      </c>
      <c r="AK45" s="47">
        <f>SUM(AK39:AK44)</f>
        <v>495</v>
      </c>
      <c r="AL45" s="47">
        <f>SUM(AL39:AL44)</f>
        <v>69</v>
      </c>
      <c r="AM45" s="47"/>
    </row>
    <row r="46" spans="1:39" ht="14.25">
      <c r="A46" s="83" t="s">
        <v>81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1:39" ht="14.25">
      <c r="A47" s="46" t="s">
        <v>82</v>
      </c>
      <c r="B47" s="61" t="s">
        <v>83</v>
      </c>
      <c r="C47" s="38"/>
      <c r="D47" s="38"/>
      <c r="E47" s="38">
        <v>3</v>
      </c>
      <c r="F47" s="38"/>
      <c r="G47" s="39"/>
      <c r="H47" s="39"/>
      <c r="I47" s="39"/>
      <c r="J47" s="39"/>
      <c r="K47" s="39"/>
      <c r="L47" s="40"/>
      <c r="M47" s="40"/>
      <c r="N47" s="40"/>
      <c r="O47" s="40"/>
      <c r="P47" s="40"/>
      <c r="Q47" s="41">
        <v>30</v>
      </c>
      <c r="R47" s="41"/>
      <c r="S47" s="41"/>
      <c r="T47" s="41"/>
      <c r="U47" s="41">
        <v>2</v>
      </c>
      <c r="V47" s="42"/>
      <c r="W47" s="42"/>
      <c r="X47" s="42"/>
      <c r="Y47" s="42"/>
      <c r="Z47" s="42"/>
      <c r="AA47" s="43"/>
      <c r="AB47" s="43"/>
      <c r="AC47" s="43"/>
      <c r="AD47" s="43"/>
      <c r="AE47" s="43"/>
      <c r="AF47" s="44"/>
      <c r="AG47" s="44"/>
      <c r="AH47" s="44"/>
      <c r="AI47" s="44"/>
      <c r="AJ47" s="44"/>
      <c r="AK47" s="38">
        <v>30</v>
      </c>
      <c r="AL47" s="38">
        <v>2</v>
      </c>
      <c r="AM47" s="38"/>
    </row>
    <row r="48" spans="1:39" ht="14.25">
      <c r="A48" s="46" t="s">
        <v>84</v>
      </c>
      <c r="B48" s="61" t="s">
        <v>85</v>
      </c>
      <c r="C48" s="38"/>
      <c r="D48" s="38"/>
      <c r="E48" s="38"/>
      <c r="F48" s="38">
        <v>1</v>
      </c>
      <c r="G48" s="39"/>
      <c r="H48" s="39"/>
      <c r="I48" s="39">
        <v>30</v>
      </c>
      <c r="J48" s="39"/>
      <c r="K48" s="39"/>
      <c r="L48" s="40"/>
      <c r="M48" s="40"/>
      <c r="N48" s="40"/>
      <c r="O48" s="40"/>
      <c r="P48" s="40"/>
      <c r="Q48" s="41"/>
      <c r="R48" s="41"/>
      <c r="S48" s="41"/>
      <c r="T48" s="41"/>
      <c r="U48" s="41"/>
      <c r="V48" s="42"/>
      <c r="W48" s="42"/>
      <c r="X48" s="42"/>
      <c r="Y48" s="42"/>
      <c r="Z48" s="42"/>
      <c r="AA48" s="43"/>
      <c r="AB48" s="43"/>
      <c r="AC48" s="43"/>
      <c r="AD48" s="43"/>
      <c r="AE48" s="43"/>
      <c r="AF48" s="44"/>
      <c r="AG48" s="44"/>
      <c r="AH48" s="44"/>
      <c r="AI48" s="44"/>
      <c r="AJ48" s="44"/>
      <c r="AK48" s="38">
        <v>30</v>
      </c>
      <c r="AL48" s="38">
        <v>0</v>
      </c>
      <c r="AM48" s="38"/>
    </row>
    <row r="49" spans="1:39" ht="14.25">
      <c r="A49" s="84" t="s">
        <v>86</v>
      </c>
      <c r="B49" s="84"/>
      <c r="C49" s="47"/>
      <c r="D49" s="38"/>
      <c r="E49" s="38"/>
      <c r="F49" s="38"/>
      <c r="G49" s="48">
        <f aca="true" t="shared" si="12" ref="G49:Z49">G47</f>
        <v>0</v>
      </c>
      <c r="H49" s="48">
        <f t="shared" si="12"/>
        <v>0</v>
      </c>
      <c r="I49" s="48">
        <f>SUM(I47:I48)</f>
        <v>30</v>
      </c>
      <c r="J49" s="48">
        <f t="shared" si="12"/>
        <v>0</v>
      </c>
      <c r="K49" s="48">
        <f t="shared" si="12"/>
        <v>0</v>
      </c>
      <c r="L49" s="49">
        <f t="shared" si="12"/>
        <v>0</v>
      </c>
      <c r="M49" s="49">
        <f t="shared" si="12"/>
        <v>0</v>
      </c>
      <c r="N49" s="49">
        <f t="shared" si="12"/>
        <v>0</v>
      </c>
      <c r="O49" s="49">
        <f t="shared" si="12"/>
        <v>0</v>
      </c>
      <c r="P49" s="49">
        <f t="shared" si="12"/>
        <v>0</v>
      </c>
      <c r="Q49" s="50">
        <f t="shared" si="12"/>
        <v>30</v>
      </c>
      <c r="R49" s="50">
        <f t="shared" si="12"/>
        <v>0</v>
      </c>
      <c r="S49" s="50">
        <f t="shared" si="12"/>
        <v>0</v>
      </c>
      <c r="T49" s="50">
        <f t="shared" si="12"/>
        <v>0</v>
      </c>
      <c r="U49" s="50">
        <f t="shared" si="12"/>
        <v>2</v>
      </c>
      <c r="V49" s="51">
        <f t="shared" si="12"/>
        <v>0</v>
      </c>
      <c r="W49" s="51">
        <f t="shared" si="12"/>
        <v>0</v>
      </c>
      <c r="X49" s="51">
        <f t="shared" si="12"/>
        <v>0</v>
      </c>
      <c r="Y49" s="51">
        <f t="shared" si="12"/>
        <v>0</v>
      </c>
      <c r="Z49" s="51">
        <f t="shared" si="12"/>
        <v>0</v>
      </c>
      <c r="AA49" s="58" t="e">
        <f>SUM(#REF!)</f>
        <v>#REF!</v>
      </c>
      <c r="AB49" s="58" t="e">
        <f>SUM(#REF!)</f>
        <v>#REF!</v>
      </c>
      <c r="AC49" s="58" t="e">
        <f>SUM(#REF!)</f>
        <v>#REF!</v>
      </c>
      <c r="AD49" s="58" t="e">
        <f>SUM(#REF!)</f>
        <v>#REF!</v>
      </c>
      <c r="AE49" s="58" t="e">
        <f>SUM(#REF!)</f>
        <v>#REF!</v>
      </c>
      <c r="AF49" s="59" t="e">
        <f>SUM(#REF!)</f>
        <v>#REF!</v>
      </c>
      <c r="AG49" s="59" t="e">
        <f>SUM(#REF!)</f>
        <v>#REF!</v>
      </c>
      <c r="AH49" s="59" t="e">
        <f>SUM(#REF!)</f>
        <v>#REF!</v>
      </c>
      <c r="AI49" s="59" t="e">
        <f>SUM(#REF!)</f>
        <v>#REF!</v>
      </c>
      <c r="AJ49" s="59" t="e">
        <f>SUM(#REF!)</f>
        <v>#REF!</v>
      </c>
      <c r="AK49" s="47">
        <f>G49+H49+I49+J49+L49+M49+N49+O49+Q49+R49+S49+T49+V49+W49+X49+Y49</f>
        <v>60</v>
      </c>
      <c r="AL49" s="47">
        <f>K49+P49+U49+Z49</f>
        <v>2</v>
      </c>
      <c r="AM49" s="47"/>
    </row>
    <row r="50" spans="1:39" ht="14.25">
      <c r="A50" s="84" t="s">
        <v>87</v>
      </c>
      <c r="B50" s="84"/>
      <c r="C50" s="47"/>
      <c r="D50" s="38"/>
      <c r="E50" s="38"/>
      <c r="F50" s="38"/>
      <c r="G50" s="48">
        <f aca="true" t="shared" si="13" ref="G50:Z50">SUM(G28,G37,G49)</f>
        <v>60</v>
      </c>
      <c r="H50" s="48">
        <f t="shared" si="13"/>
        <v>0</v>
      </c>
      <c r="I50" s="48">
        <f t="shared" si="13"/>
        <v>150</v>
      </c>
      <c r="J50" s="48">
        <f t="shared" si="13"/>
        <v>30</v>
      </c>
      <c r="K50" s="48">
        <f t="shared" si="13"/>
        <v>30</v>
      </c>
      <c r="L50" s="49">
        <f t="shared" si="13"/>
        <v>90</v>
      </c>
      <c r="M50" s="49">
        <f t="shared" si="13"/>
        <v>0</v>
      </c>
      <c r="N50" s="49">
        <f t="shared" si="13"/>
        <v>120</v>
      </c>
      <c r="O50" s="49">
        <f t="shared" si="13"/>
        <v>30</v>
      </c>
      <c r="P50" s="49">
        <f t="shared" si="13"/>
        <v>30</v>
      </c>
      <c r="Q50" s="50">
        <f t="shared" si="13"/>
        <v>90</v>
      </c>
      <c r="R50" s="50">
        <f t="shared" si="13"/>
        <v>0</v>
      </c>
      <c r="S50" s="50">
        <f t="shared" si="13"/>
        <v>105</v>
      </c>
      <c r="T50" s="50">
        <f t="shared" si="13"/>
        <v>30</v>
      </c>
      <c r="U50" s="50">
        <f t="shared" si="13"/>
        <v>30</v>
      </c>
      <c r="V50" s="51">
        <f t="shared" si="13"/>
        <v>0</v>
      </c>
      <c r="W50" s="51">
        <f t="shared" si="13"/>
        <v>0</v>
      </c>
      <c r="X50" s="51">
        <f t="shared" si="13"/>
        <v>120</v>
      </c>
      <c r="Y50" s="51">
        <f t="shared" si="13"/>
        <v>30</v>
      </c>
      <c r="Z50" s="51">
        <f t="shared" si="13"/>
        <v>30</v>
      </c>
      <c r="AA50" s="50">
        <f aca="true" t="shared" si="14" ref="AA50:AJ50">SUM(AA20:AA23,AA39:AA44,AA47:AA47)</f>
        <v>0</v>
      </c>
      <c r="AB50" s="50">
        <f t="shared" si="14"/>
        <v>0</v>
      </c>
      <c r="AC50" s="50">
        <f t="shared" si="14"/>
        <v>0</v>
      </c>
      <c r="AD50" s="50">
        <f t="shared" si="14"/>
        <v>0</v>
      </c>
      <c r="AE50" s="50">
        <f t="shared" si="14"/>
        <v>0</v>
      </c>
      <c r="AF50" s="50">
        <f t="shared" si="14"/>
        <v>0</v>
      </c>
      <c r="AG50" s="50">
        <f t="shared" si="14"/>
        <v>0</v>
      </c>
      <c r="AH50" s="50">
        <f t="shared" si="14"/>
        <v>0</v>
      </c>
      <c r="AI50" s="50">
        <f t="shared" si="14"/>
        <v>0</v>
      </c>
      <c r="AJ50" s="50">
        <f t="shared" si="14"/>
        <v>0</v>
      </c>
      <c r="AK50" s="62">
        <f>SUM(AK28,AK37,AK49)</f>
        <v>855</v>
      </c>
      <c r="AL50" s="62">
        <f>SUM(AL49,AL37,AL28)</f>
        <v>120</v>
      </c>
      <c r="AM50" s="47"/>
    </row>
    <row r="51" spans="2:36" ht="14.25">
      <c r="B51" s="63"/>
      <c r="AA51" s="2" t="e">
        <f aca="true" t="shared" si="15" ref="AA51:AJ51">SUM(AA47:AA49)</f>
        <v>#REF!</v>
      </c>
      <c r="AB51" s="2" t="e">
        <f t="shared" si="15"/>
        <v>#REF!</v>
      </c>
      <c r="AC51" s="2" t="e">
        <f t="shared" si="15"/>
        <v>#REF!</v>
      </c>
      <c r="AD51" s="2" t="e">
        <f t="shared" si="15"/>
        <v>#REF!</v>
      </c>
      <c r="AE51" s="2" t="e">
        <f t="shared" si="15"/>
        <v>#REF!</v>
      </c>
      <c r="AF51" s="2" t="e">
        <f t="shared" si="15"/>
        <v>#REF!</v>
      </c>
      <c r="AG51" s="2" t="e">
        <f t="shared" si="15"/>
        <v>#REF!</v>
      </c>
      <c r="AH51" s="2" t="e">
        <f t="shared" si="15"/>
        <v>#REF!</v>
      </c>
      <c r="AI51" s="2" t="e">
        <f t="shared" si="15"/>
        <v>#REF!</v>
      </c>
      <c r="AJ51" s="2" t="e">
        <f t="shared" si="15"/>
        <v>#REF!</v>
      </c>
    </row>
    <row r="52" ht="14.25">
      <c r="B52" s="63"/>
    </row>
    <row r="53" spans="2:38" ht="15" customHeight="1">
      <c r="B53" s="85" t="s">
        <v>88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</row>
    <row r="54" spans="2:38" ht="15.7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7.25" customHeight="1">
      <c r="B55" s="85" t="s">
        <v>89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17.25" customHeight="1">
      <c r="B56" s="85" t="s">
        <v>90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19.5" customHeight="1">
      <c r="B57" s="85" t="s">
        <v>91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17.25" customHeight="1">
      <c r="B58" s="85" t="s">
        <v>92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30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</sheetData>
  <sheetProtection selectLockedCells="1" selectUnlockedCells="1"/>
  <mergeCells count="41">
    <mergeCell ref="B54:AL54"/>
    <mergeCell ref="B55:AL55"/>
    <mergeCell ref="B56:AL56"/>
    <mergeCell ref="B57:AL57"/>
    <mergeCell ref="B58:AL58"/>
    <mergeCell ref="B59:AL59"/>
    <mergeCell ref="A38:AM38"/>
    <mergeCell ref="A45:B45"/>
    <mergeCell ref="A46:AM46"/>
    <mergeCell ref="A49:B49"/>
    <mergeCell ref="A50:B50"/>
    <mergeCell ref="B53:V53"/>
    <mergeCell ref="A10:AM10"/>
    <mergeCell ref="A17:B17"/>
    <mergeCell ref="A19:AM19"/>
    <mergeCell ref="A28:B28"/>
    <mergeCell ref="A29:AM29"/>
    <mergeCell ref="A37:B37"/>
    <mergeCell ref="AA7:AJ7"/>
    <mergeCell ref="AK7:AK9"/>
    <mergeCell ref="AL7:AL9"/>
    <mergeCell ref="AM7:AM9"/>
    <mergeCell ref="G8:K8"/>
    <mergeCell ref="L8:P8"/>
    <mergeCell ref="Q8:U8"/>
    <mergeCell ref="V8:Z8"/>
    <mergeCell ref="AA8:AE8"/>
    <mergeCell ref="AF8:AJ8"/>
    <mergeCell ref="A7:A9"/>
    <mergeCell ref="B7:B9"/>
    <mergeCell ref="C7:C9"/>
    <mergeCell ref="D7:F8"/>
    <mergeCell ref="G7:P7"/>
    <mergeCell ref="Q7:Z7"/>
    <mergeCell ref="A1:AM1"/>
    <mergeCell ref="A2:AM2"/>
    <mergeCell ref="B3:K3"/>
    <mergeCell ref="B4:K4"/>
    <mergeCell ref="Q4:AM4"/>
    <mergeCell ref="A6:F6"/>
    <mergeCell ref="G6:AM6"/>
  </mergeCells>
  <printOptions/>
  <pageMargins left="0.7" right="0.7" top="0.19027777777777777" bottom="0.15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dcterms:modified xsi:type="dcterms:W3CDTF">2018-10-26T12:22:39Z</dcterms:modified>
  <cp:category/>
  <cp:version/>
  <cp:contentType/>
  <cp:contentStatus/>
</cp:coreProperties>
</file>