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2508076e814116/Pulpit/siatki 2022_2023/"/>
    </mc:Choice>
  </mc:AlternateContent>
  <xr:revisionPtr revIDLastSave="0" documentId="8_{52CE25D7-E29F-428F-AA1D-CD0147B0805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gram studiów - siatki" sheetId="1" r:id="rId1"/>
  </sheets>
  <definedNames>
    <definedName name="___xlnm.Print_Area" localSheetId="0">'Program studiów - siatki'!$A$1:$AB$93</definedName>
    <definedName name="__xlnm.Print_Area" localSheetId="0">'Program studiów - siatki'!$A$1:$AB$93</definedName>
    <definedName name="_xlnm.Print_Area" localSheetId="0">'Program studiów - siatki'!$A$1:$AB$93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0" i="1" l="1"/>
  <c r="Z22" i="1"/>
  <c r="Y22" i="1"/>
  <c r="X22" i="1"/>
  <c r="W22" i="1"/>
  <c r="W82" i="1" s="1"/>
  <c r="V22" i="1"/>
  <c r="Z79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J71" i="1"/>
  <c r="H71" i="1"/>
  <c r="AB73" i="1"/>
  <c r="AB69" i="1"/>
  <c r="AA69" i="1"/>
  <c r="AB54" i="1"/>
  <c r="AA54" i="1"/>
  <c r="G22" i="1"/>
  <c r="AB16" i="1"/>
  <c r="AB17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AB78" i="1"/>
  <c r="AA78" i="1"/>
  <c r="AB77" i="1"/>
  <c r="AA77" i="1"/>
  <c r="AB76" i="1"/>
  <c r="AA76" i="1"/>
  <c r="AB75" i="1"/>
  <c r="AA75" i="1"/>
  <c r="AB74" i="1"/>
  <c r="AA74" i="1"/>
  <c r="AA73" i="1"/>
  <c r="K71" i="1"/>
  <c r="I71" i="1"/>
  <c r="G71" i="1"/>
  <c r="AB70" i="1"/>
  <c r="AA70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AB57" i="1"/>
  <c r="AA57" i="1"/>
  <c r="AB56" i="1"/>
  <c r="AA56" i="1"/>
  <c r="AB55" i="1"/>
  <c r="AA55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4" i="1"/>
  <c r="AA44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AB41" i="1"/>
  <c r="AA41" i="1"/>
  <c r="AB40" i="1"/>
  <c r="AA40" i="1"/>
  <c r="AB39" i="1"/>
  <c r="AA39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4" i="1"/>
  <c r="AA24" i="1"/>
  <c r="U22" i="1"/>
  <c r="T22" i="1"/>
  <c r="S22" i="1"/>
  <c r="S82" i="1" s="1"/>
  <c r="R22" i="1"/>
  <c r="Q22" i="1"/>
  <c r="Q80" i="1" s="1"/>
  <c r="P22" i="1"/>
  <c r="O22" i="1"/>
  <c r="O82" i="1" s="1"/>
  <c r="N22" i="1"/>
  <c r="M22" i="1"/>
  <c r="L22" i="1"/>
  <c r="K22" i="1"/>
  <c r="K81" i="1" s="1"/>
  <c r="J22" i="1"/>
  <c r="I22" i="1"/>
  <c r="H22" i="1"/>
  <c r="AB20" i="1"/>
  <c r="AA20" i="1"/>
  <c r="AB19" i="1"/>
  <c r="AA19" i="1"/>
  <c r="AB18" i="1"/>
  <c r="AA18" i="1"/>
  <c r="AA17" i="1"/>
  <c r="AA16" i="1"/>
  <c r="AB15" i="1"/>
  <c r="AA15" i="1"/>
  <c r="AB14" i="1"/>
  <c r="AA14" i="1"/>
  <c r="AB13" i="1"/>
  <c r="AA13" i="1"/>
  <c r="AB12" i="1"/>
  <c r="AA12" i="1"/>
  <c r="L82" i="1" l="1"/>
  <c r="M82" i="1"/>
  <c r="N82" i="1"/>
  <c r="T81" i="1"/>
  <c r="T82" i="1"/>
  <c r="G81" i="1"/>
  <c r="Y82" i="1"/>
  <c r="H82" i="1"/>
  <c r="J82" i="1"/>
  <c r="R82" i="1"/>
  <c r="Z82" i="1"/>
  <c r="H80" i="1"/>
  <c r="L80" i="1"/>
  <c r="X82" i="1"/>
  <c r="I82" i="1"/>
  <c r="T80" i="1"/>
  <c r="G82" i="1"/>
  <c r="R80" i="1"/>
  <c r="Q81" i="1"/>
  <c r="Q82" i="1"/>
  <c r="I80" i="1"/>
  <c r="S80" i="1"/>
  <c r="H81" i="1"/>
  <c r="R81" i="1"/>
  <c r="J80" i="1"/>
  <c r="I81" i="1"/>
  <c r="S81" i="1"/>
  <c r="J81" i="1"/>
  <c r="M80" i="1"/>
  <c r="W80" i="1"/>
  <c r="L81" i="1"/>
  <c r="V81" i="1"/>
  <c r="V82" i="1"/>
  <c r="P82" i="1"/>
  <c r="N80" i="1"/>
  <c r="X80" i="1"/>
  <c r="M81" i="1"/>
  <c r="W81" i="1"/>
  <c r="O80" i="1"/>
  <c r="Y80" i="1"/>
  <c r="N81" i="1"/>
  <c r="X81" i="1"/>
  <c r="AA22" i="1"/>
  <c r="G80" i="1"/>
  <c r="Z80" i="1"/>
  <c r="O81" i="1"/>
  <c r="Y81" i="1"/>
  <c r="P80" i="1"/>
  <c r="P81" i="1"/>
  <c r="K82" i="1"/>
  <c r="K80" i="1"/>
  <c r="Z81" i="1"/>
  <c r="U81" i="1"/>
  <c r="AB22" i="1"/>
  <c r="U80" i="1"/>
  <c r="U82" i="1"/>
  <c r="AA42" i="1"/>
  <c r="AB42" i="1"/>
  <c r="AB79" i="1"/>
  <c r="AA71" i="1"/>
  <c r="AA79" i="1"/>
  <c r="AB71" i="1"/>
  <c r="AA58" i="1"/>
  <c r="AB58" i="1"/>
  <c r="AA81" i="1" l="1"/>
  <c r="AB81" i="1"/>
  <c r="AB82" i="1"/>
  <c r="AA80" i="1"/>
  <c r="AA82" i="1"/>
  <c r="AB80" i="1"/>
</calcChain>
</file>

<file path=xl/sharedStrings.xml><?xml version="1.0" encoding="utf-8"?>
<sst xmlns="http://schemas.openxmlformats.org/spreadsheetml/2006/main" count="180" uniqueCount="156">
  <si>
    <t>PLAN STUDIÓW STACJONARNYCH DRUGIEGO STOPNIA OD ROKU AKADEMICKIEGO 2022/2023</t>
  </si>
  <si>
    <t>WYDZIAŁ FILOLOGICZNY</t>
  </si>
  <si>
    <t>KIERUNEK: FILOLOGIA ROSYJSKA</t>
  </si>
  <si>
    <t>SPECJALNOŚĆ: JĘZYK - KULTURA - MEDIA</t>
  </si>
  <si>
    <t>SPECJALNOŚĆ: PRZEKŁAD - KOMUNIKACJA - KULTURA</t>
  </si>
  <si>
    <t>SPECJALNOŚĆ: NAUCZYCIELSKA</t>
  </si>
  <si>
    <t>Rozkład godzin</t>
  </si>
  <si>
    <t>Lp.</t>
  </si>
  <si>
    <t>Przedmiot</t>
  </si>
  <si>
    <t>Kod przedmiotu</t>
  </si>
  <si>
    <t>Forma zaliczenia po semestrze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</si>
  <si>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</si>
  <si>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</si>
  <si>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</si>
  <si>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</si>
  <si>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</si>
  <si>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</si>
  <si>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</si>
  <si>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</si>
  <si>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</si>
  <si>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</si>
  <si>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</si>
  <si>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</si>
  <si>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</si>
  <si>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</si>
  <si>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</si>
  <si>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</si>
  <si>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KIERUNKOWYCH</t>
  </si>
  <si>
    <t>1.</t>
  </si>
  <si>
    <t>Seminarium magisterskie*</t>
  </si>
  <si>
    <t>1, 2, 3, 4</t>
  </si>
  <si>
    <t>2.</t>
  </si>
  <si>
    <t>Kierunki i metodologie badań w językoznawstwie</t>
  </si>
  <si>
    <t>3.</t>
  </si>
  <si>
    <t>Kierunki i metodologie badań w literaturoznawstwie</t>
  </si>
  <si>
    <t>4.</t>
  </si>
  <si>
    <t>Socjolingwistyka</t>
  </si>
  <si>
    <t>5.</t>
  </si>
  <si>
    <t>Najnowsza literatura rosyjska</t>
  </si>
  <si>
    <t>6.</t>
  </si>
  <si>
    <t>Powieść przełomu XX/XXI wieku</t>
  </si>
  <si>
    <t>7.</t>
  </si>
  <si>
    <t>Procesy rozwojowe we współczesnym języku rosyjskim</t>
  </si>
  <si>
    <t>8.</t>
  </si>
  <si>
    <t>Lingwistyka polityczna</t>
  </si>
  <si>
    <t>9.</t>
  </si>
  <si>
    <t>Stylistyka</t>
  </si>
  <si>
    <t>razem</t>
  </si>
  <si>
    <t>B. PRAKTYCZNA NAUKA JĘZYKA ROSYJSKIEGO</t>
  </si>
  <si>
    <t>Praktyczna nauka języka rosyjskiego</t>
  </si>
  <si>
    <t>C1. SPECJALNOŚĆ: JĘZYK - KULTURA - MEDIA</t>
  </si>
  <si>
    <t>11.</t>
  </si>
  <si>
    <t>Stylistyka praktyczna</t>
  </si>
  <si>
    <t>12.</t>
  </si>
  <si>
    <t>Technologie informacyjne</t>
  </si>
  <si>
    <t>13.</t>
  </si>
  <si>
    <t>Gatunki dziennikarskie</t>
  </si>
  <si>
    <t>14.</t>
  </si>
  <si>
    <t>Mediolingwistyka</t>
  </si>
  <si>
    <t>15.</t>
  </si>
  <si>
    <t>Przekaz medialny w przekładzie</t>
  </si>
  <si>
    <t>16.</t>
  </si>
  <si>
    <t>Informacja i transformacja w sieci</t>
  </si>
  <si>
    <t>17.</t>
  </si>
  <si>
    <t>Warsztaty tworzenia informacji multimedialnych</t>
  </si>
  <si>
    <t>18.</t>
  </si>
  <si>
    <t>Kultura popularna i sztuka masowa</t>
  </si>
  <si>
    <t>19.</t>
  </si>
  <si>
    <t>Analiza i interpretacja tekstów kultury</t>
  </si>
  <si>
    <t>20.</t>
  </si>
  <si>
    <t>Media w Rosji</t>
  </si>
  <si>
    <t>21.</t>
  </si>
  <si>
    <t>Kreowanie wizerunku</t>
  </si>
  <si>
    <t>22.</t>
  </si>
  <si>
    <t>Mitologiczne źródła współczesnej Rosji</t>
  </si>
  <si>
    <t>23.</t>
  </si>
  <si>
    <t>Teorie kultury**</t>
  </si>
  <si>
    <t>24.</t>
  </si>
  <si>
    <t>Teorie komunikacji**</t>
  </si>
  <si>
    <t>25.</t>
  </si>
  <si>
    <t>Praktyka zawodowa - 80 godzin</t>
  </si>
  <si>
    <t>razem: przedmioty specjalnościowe</t>
  </si>
  <si>
    <t>C2. SPECJALNOŚĆ: PRZEKŁAD - KOMUNIKACJA - KULTURA</t>
  </si>
  <si>
    <t>26.</t>
  </si>
  <si>
    <t>27.</t>
  </si>
  <si>
    <t>Narzędzia informatyczne w lingwistyce</t>
  </si>
  <si>
    <t>28.</t>
  </si>
  <si>
    <t>Kultura audiowizualna w przekładzie</t>
  </si>
  <si>
    <t>29.</t>
  </si>
  <si>
    <t>Współczesna literatura rosyjska w przekładzie</t>
  </si>
  <si>
    <t>30.</t>
  </si>
  <si>
    <t>Przekład tekstów prawnych i prawniczych</t>
  </si>
  <si>
    <t>31.</t>
  </si>
  <si>
    <t>Przekład tekstów naukowych</t>
  </si>
  <si>
    <t>32.</t>
  </si>
  <si>
    <t>Przekład ustny</t>
  </si>
  <si>
    <t>33.</t>
  </si>
  <si>
    <t>Kulturowe aspekty komunikacji językowej</t>
  </si>
  <si>
    <t>34.</t>
  </si>
  <si>
    <t>Przekład intersemiotyczny: literatura i film</t>
  </si>
  <si>
    <t>35.</t>
  </si>
  <si>
    <t>36.</t>
  </si>
  <si>
    <t>37.</t>
  </si>
  <si>
    <t>38.</t>
  </si>
  <si>
    <t>C3: NAUCZYCIELSKA</t>
  </si>
  <si>
    <t>PRZYGOTOWANIE W ZAKRESIE PSYCHOLOGICZNO-PEDAGOGICZNYM</t>
  </si>
  <si>
    <t>39.</t>
  </si>
  <si>
    <t>Rozwój ucznia: jego konteksty oraz zaburzenia</t>
  </si>
  <si>
    <t>40.</t>
  </si>
  <si>
    <t>Praca opiekuńczo-wychowawcza nauczyciela</t>
  </si>
  <si>
    <t>41.</t>
  </si>
  <si>
    <t>Komunikacja w edukacji</t>
  </si>
  <si>
    <t>42.</t>
  </si>
  <si>
    <t>Szkoła i nauczyciel</t>
  </si>
  <si>
    <t>43.</t>
  </si>
  <si>
    <t>Procesy uczenia się i specyficzne potrzeby edukacyjne</t>
  </si>
  <si>
    <t>44.</t>
  </si>
  <si>
    <t>Warsztat pracy nauczyciela</t>
  </si>
  <si>
    <t>45.</t>
  </si>
  <si>
    <t>Podstawy dydaktyki</t>
  </si>
  <si>
    <t>46.</t>
  </si>
  <si>
    <t>Kultura języka, dykcja i emisja głosu</t>
  </si>
  <si>
    <t>47.</t>
  </si>
  <si>
    <t>Praktyka zawodowa psychologiczno-pedagogiczna (30 godzin)</t>
  </si>
  <si>
    <t>48.</t>
  </si>
  <si>
    <t>Analiza doświadczeń z praktyki w szkole</t>
  </si>
  <si>
    <t>PRZYGOTOWANIE DYDAKTYCZNE DO NAUCZANIA JĘZYKA ROSYJSKIEGO</t>
  </si>
  <si>
    <t>51.</t>
  </si>
  <si>
    <t>Metodyka nauczania języka rosyjskiego</t>
  </si>
  <si>
    <t>52.</t>
  </si>
  <si>
    <t>Psycholingwistyka</t>
  </si>
  <si>
    <t>53.</t>
  </si>
  <si>
    <t>Technologie informacyjne w dydaktyce</t>
  </si>
  <si>
    <t>54.</t>
  </si>
  <si>
    <t>Projekty edukacyjne</t>
  </si>
  <si>
    <t>Warsztaty metodyczne</t>
  </si>
  <si>
    <t>Praktyka dydaktyczna język rosyjski (120 godz.)</t>
  </si>
  <si>
    <t>Razem - specjalność: język - kultura - media</t>
  </si>
  <si>
    <t>Razem - specjalność: przekład - komunikacja - kultura</t>
  </si>
  <si>
    <t>Razem - specjalność: nauczycielska</t>
  </si>
  <si>
    <t>UWAGI</t>
  </si>
  <si>
    <t>1. W trakcie pierwszego roku studiów studenci zobowiązani są do zaliczenia szkolenia z zakresu BiHK i ochrony własności intelektualnej.</t>
  </si>
  <si>
    <t>2. Kursywą oznaczono przedmioty do wyboru</t>
  </si>
  <si>
    <t>* Seminarium magisterskie obejmuje napisanie pracy magisterskiej</t>
  </si>
  <si>
    <t>49.</t>
  </si>
  <si>
    <t>50.</t>
  </si>
  <si>
    <t>Teoretyczne i praktyczne aspekty komunikacji przekładowej**</t>
  </si>
  <si>
    <t>** W przypadku równoczesnego uruchomienia specjalności język - kultura - media oraz przekład - komunikacja - kultura zajęcia realizowane są w jednej grupie.</t>
  </si>
  <si>
    <t>55.</t>
  </si>
  <si>
    <t>56.</t>
  </si>
  <si>
    <t>Warsztaty pracy z tekstem</t>
  </si>
  <si>
    <t>1, 3</t>
  </si>
  <si>
    <t>2, 4</t>
  </si>
  <si>
    <t xml:space="preserve">10. </t>
  </si>
  <si>
    <t>Wydziałowy wykład z dziedziny nauk społecznych</t>
  </si>
  <si>
    <t>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</si>
</sst>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[$-419]General"/>
  </numFmts>
  <fonts count="37" x14ac:knownFonts="1">
    <font>
      <sz val="12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theme="1"/>
      <name val="Arial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24"/>
      <color rgb="FF000000"/>
      <name val="Calibri"/>
      <family val="2"/>
    </font>
    <font>
      <sz val="10"/>
      <color rgb="FF996600"/>
      <name val="Calibri"/>
      <family val="2"/>
    </font>
    <font>
      <sz val="11"/>
      <color rgb="FF000000"/>
      <name val="Calibri"/>
      <family val="2"/>
    </font>
    <font>
      <sz val="10"/>
      <color rgb="FF333333"/>
      <name val="Calibri"/>
      <family val="2"/>
    </font>
    <font>
      <b/>
      <i/>
      <u/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rgb="FF000000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11111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Calibri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rgb="FF111111"/>
      <name val="Calibri"/>
      <family val="2"/>
    </font>
    <font>
      <b/>
      <i/>
      <sz val="11"/>
      <color rgb="FF00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FFFF99"/>
        <bgColor rgb="FFFFFF99"/>
      </patternFill>
    </fill>
    <fill>
      <patternFill patternType="solid">
        <fgColor rgb="FF00CCFF"/>
        <bgColor rgb="FF00CCFF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999999"/>
        <bgColor rgb="FF999999"/>
      </patternFill>
    </fill>
    <fill>
      <patternFill patternType="solid">
        <fgColor rgb="FFFF6600"/>
        <bgColor rgb="FFFF660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2">
    <xf numFmtId="0" fontId="0" fillId="0" borderId="0"/>
    <xf numFmtId="0" fontId="1" fillId="0" borderId="0"/>
    <xf numFmtId="0" fontId="2" fillId="2" borderId="0"/>
    <xf numFmtId="0" fontId="2" fillId="3" borderId="0"/>
    <xf numFmtId="0" fontId="1" fillId="4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>
      <alignment horizontal="center"/>
    </xf>
    <xf numFmtId="0" fontId="8" fillId="0" borderId="0"/>
    <xf numFmtId="0" fontId="9" fillId="0" borderId="0"/>
    <xf numFmtId="0" fontId="10" fillId="0" borderId="0"/>
    <xf numFmtId="0" fontId="7" fillId="0" borderId="0">
      <alignment horizontal="center" textRotation="90"/>
    </xf>
    <xf numFmtId="0" fontId="11" fillId="8" borderId="0"/>
    <xf numFmtId="165" fontId="12" fillId="0" borderId="0"/>
    <xf numFmtId="0" fontId="13" fillId="8" borderId="1"/>
    <xf numFmtId="0" fontId="14" fillId="0" borderId="0"/>
    <xf numFmtId="0" fontId="14" fillId="0" borderId="0"/>
    <xf numFmtId="0" fontId="12" fillId="0" borderId="0"/>
    <xf numFmtId="0" fontId="12" fillId="0" borderId="0"/>
    <xf numFmtId="0" fontId="3" fillId="0" borderId="0"/>
  </cellStyleXfs>
  <cellXfs count="99">
    <xf numFmtId="0" fontId="0" fillId="0" borderId="0" xfId="0"/>
    <xf numFmtId="0" fontId="15" fillId="0" borderId="0" xfId="0" applyFont="1"/>
    <xf numFmtId="0" fontId="16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5" fontId="18" fillId="0" borderId="0" xfId="15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0" fontId="22" fillId="12" borderId="3" xfId="0" applyFont="1" applyFill="1" applyBorder="1" applyAlignment="1">
      <alignment horizontal="center" vertical="center" wrapText="1"/>
    </xf>
    <xf numFmtId="0" fontId="25" fillId="0" borderId="0" xfId="0" applyFont="1"/>
    <xf numFmtId="0" fontId="20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28" fillId="0" borderId="0" xfId="0" applyFont="1"/>
    <xf numFmtId="0" fontId="29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2" borderId="3" xfId="0" applyFont="1" applyFill="1" applyBorder="1" applyAlignment="1">
      <alignment horizontal="center" vertical="center" wrapText="1"/>
    </xf>
    <xf numFmtId="0" fontId="12" fillId="0" borderId="0" xfId="0" applyFont="1"/>
    <xf numFmtId="0" fontId="28" fillId="0" borderId="0" xfId="0" applyFont="1" applyFill="1"/>
    <xf numFmtId="0" fontId="2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17" fillId="9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6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31" fillId="0" borderId="0" xfId="0" applyFont="1" applyFill="1" applyAlignment="1">
      <alignment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3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3" xfId="0" applyFont="1" applyBorder="1" applyAlignment="1">
      <alignment vertical="center" wrapText="1"/>
    </xf>
    <xf numFmtId="0" fontId="35" fillId="11" borderId="3" xfId="0" applyFont="1" applyFill="1" applyBorder="1" applyAlignment="1">
      <alignment horizontal="center" vertical="center" wrapText="1"/>
    </xf>
    <xf numFmtId="0" fontId="35" fillId="10" borderId="3" xfId="0" applyFont="1" applyFill="1" applyBorder="1" applyAlignment="1">
      <alignment horizontal="center" vertical="center" wrapText="1"/>
    </xf>
    <xf numFmtId="0" fontId="35" fillId="12" borderId="3" xfId="0" applyFont="1" applyFill="1" applyBorder="1" applyAlignment="1">
      <alignment horizontal="center" vertical="center" wrapText="1"/>
    </xf>
    <xf numFmtId="0" fontId="36" fillId="10" borderId="3" xfId="0" applyFont="1" applyFill="1" applyBorder="1" applyAlignment="1">
      <alignment horizontal="center" vertical="center" wrapText="1"/>
    </xf>
    <xf numFmtId="0" fontId="36" fillId="10" borderId="5" xfId="0" applyFont="1" applyFill="1" applyBorder="1" applyAlignment="1">
      <alignment horizontal="center" vertical="center" wrapText="1"/>
    </xf>
    <xf numFmtId="0" fontId="36" fillId="11" borderId="3" xfId="0" applyFont="1" applyFill="1" applyBorder="1" applyAlignment="1">
      <alignment horizontal="center" vertical="center" wrapText="1"/>
    </xf>
    <xf numFmtId="0" fontId="36" fillId="12" borderId="3" xfId="0" applyFont="1" applyFill="1" applyBorder="1" applyAlignment="1">
      <alignment horizontal="center" vertical="center" wrapText="1"/>
    </xf>
    <xf numFmtId="0" fontId="36" fillId="9" borderId="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0" fontId="0" fillId="0" borderId="0" xfId="0" applyFill="1" applyBorder="1"/>
    <xf numFmtId="0" fontId="17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wrapText="1"/>
    </xf>
    <xf numFmtId="164" fontId="17" fillId="0" borderId="3" xfId="0" applyNumberFormat="1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 vertical="center"/>
    </xf>
    <xf numFmtId="0" fontId="22" fillId="15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1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16" fillId="0" borderId="0" xfId="0" applyFont="1" applyFill="1" applyBorder="1" applyAlignment="1">
      <alignment horizontal="center"/>
    </xf>
  </cellXfs>
  <cellStyles count="22">
    <cellStyle name="Accent" xfId="1" xr:uid="{00000000-0005-0000-0000-000001000000}"/>
    <cellStyle name="Accent 1" xfId="2" xr:uid="{00000000-0005-0000-0000-000002000000}"/>
    <cellStyle name="Accent 2" xfId="3" xr:uid="{00000000-0005-0000-0000-000003000000}"/>
    <cellStyle name="Accent 3" xfId="4" xr:uid="{00000000-0005-0000-0000-000004000000}"/>
    <cellStyle name="Bad" xfId="5" xr:uid="{00000000-0005-0000-0000-000005000000}"/>
    <cellStyle name="Error" xfId="6" xr:uid="{00000000-0005-0000-0000-000006000000}"/>
    <cellStyle name="Footnote" xfId="7" xr:uid="{00000000-0005-0000-0000-000007000000}"/>
    <cellStyle name="Good" xfId="8" xr:uid="{00000000-0005-0000-0000-000008000000}"/>
    <cellStyle name="Heading" xfId="9" xr:uid="{00000000-0005-0000-0000-000009000000}"/>
    <cellStyle name="Heading 1" xfId="10" xr:uid="{00000000-0005-0000-0000-00000A000000}"/>
    <cellStyle name="Heading 2" xfId="11" xr:uid="{00000000-0005-0000-0000-00000B000000}"/>
    <cellStyle name="Heading 3" xfId="12" xr:uid="{00000000-0005-0000-0000-00000C000000}"/>
    <cellStyle name="Heading1" xfId="13" xr:uid="{00000000-0005-0000-0000-00000D000000}"/>
    <cellStyle name="Neutral" xfId="14" xr:uid="{00000000-0005-0000-0000-00000E000000}"/>
    <cellStyle name="Normalny" xfId="0" builtinId="0" customBuiltin="1"/>
    <cellStyle name="Normalny_Arkusz1" xfId="15" xr:uid="{00000000-0005-0000-0000-00000F000000}"/>
    <cellStyle name="Note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1"/>
  <sheetViews>
    <sheetView tabSelected="1" zoomScale="60" zoomScaleNormal="60" workbookViewId="0">
      <selection activeCell="AD14" sqref="AD14"/>
    </sheetView>
  </sheetViews>
  <sheetFormatPr defaultColWidth="11.07421875" defaultRowHeight="15.5" x14ac:dyDescent="0.35"/>
  <cols>
    <col min="1" max="1" width="3.3046875" customWidth="1"/>
    <col min="2" max="2" width="32.84375" style="68" customWidth="1"/>
    <col min="3" max="3" width="17.3046875" style="68" customWidth="1"/>
    <col min="4" max="4" width="6.15234375" style="69" customWidth="1"/>
    <col min="5" max="5" width="6.15234375" style="70" customWidth="1"/>
    <col min="6" max="6" width="6.84375" style="70" customWidth="1"/>
    <col min="7" max="7" width="5.3046875" style="70" customWidth="1"/>
    <col min="8" max="8" width="5.84375" style="70" customWidth="1"/>
    <col min="9" max="11" width="4.69140625" style="70" customWidth="1"/>
    <col min="12" max="12" width="4.3828125" style="70" customWidth="1"/>
    <col min="13" max="14" width="5.84375" style="70" customWidth="1"/>
    <col min="15" max="17" width="4.69140625" style="70" customWidth="1"/>
    <col min="18" max="18" width="5.15234375" style="70" customWidth="1"/>
    <col min="19" max="19" width="4.69140625" style="70" customWidth="1"/>
    <col min="20" max="21" width="5.15234375" style="70" customWidth="1"/>
    <col min="22" max="22" width="4.69140625" style="70" customWidth="1"/>
    <col min="23" max="23" width="5.3828125" style="70" customWidth="1"/>
    <col min="24" max="24" width="5.15234375" style="70" customWidth="1"/>
    <col min="25" max="25" width="5.3046875" style="70" customWidth="1"/>
    <col min="26" max="26" width="5.15234375" style="70" customWidth="1"/>
    <col min="27" max="27" width="7.53515625" style="70" customWidth="1"/>
    <col min="28" max="28" width="8" style="70" customWidth="1"/>
    <col min="29" max="1024" width="9.3046875" customWidth="1"/>
  </cols>
  <sheetData>
    <row r="1" spans="1:28" x14ac:dyDescent="0.3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6.5" customHeight="1" x14ac:dyDescent="0.35">
      <c r="A2" s="1"/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 customHeight="1" x14ac:dyDescent="0.35">
      <c r="A3" s="1"/>
      <c r="B3" s="4" t="s">
        <v>2</v>
      </c>
      <c r="C3" s="4"/>
      <c r="D3" s="5"/>
      <c r="E3" s="5"/>
      <c r="F3" s="5"/>
      <c r="G3" s="83" t="s">
        <v>3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ht="15" customHeight="1" x14ac:dyDescent="0.35">
      <c r="A4" s="1"/>
      <c r="B4" s="4"/>
      <c r="C4" s="4"/>
      <c r="D4" s="5"/>
      <c r="E4" s="5"/>
      <c r="F4" s="5"/>
      <c r="G4" s="83" t="s">
        <v>4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2"/>
    </row>
    <row r="5" spans="1:28" ht="15" customHeight="1" x14ac:dyDescent="0.35">
      <c r="A5" s="1"/>
      <c r="B5" s="4"/>
      <c r="C5" s="4"/>
      <c r="D5" s="4"/>
      <c r="E5" s="6"/>
      <c r="F5" s="4"/>
      <c r="G5" s="83" t="s">
        <v>5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:28" ht="30" customHeight="1" x14ac:dyDescent="0.35">
      <c r="A6" s="1"/>
      <c r="B6" s="97"/>
      <c r="C6" s="97"/>
      <c r="D6" s="97"/>
      <c r="E6" s="97"/>
      <c r="F6" s="97"/>
      <c r="G6" s="97"/>
      <c r="H6" s="97"/>
      <c r="I6" s="97"/>
      <c r="J6" s="97"/>
      <c r="K6" s="97"/>
      <c r="L6" s="3"/>
      <c r="M6" s="3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3"/>
      <c r="AB6" s="3"/>
    </row>
    <row r="7" spans="1:28" ht="15" customHeight="1" x14ac:dyDescent="0.35">
      <c r="A7" s="90"/>
      <c r="B7" s="90"/>
      <c r="C7" s="90"/>
      <c r="D7" s="90"/>
      <c r="E7" s="90"/>
      <c r="F7" s="90"/>
      <c r="G7" s="91" t="s">
        <v>6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</row>
    <row r="8" spans="1:28" ht="30" customHeight="1" x14ac:dyDescent="0.35">
      <c r="A8" s="92" t="s">
        <v>7</v>
      </c>
      <c r="B8" s="82" t="s">
        <v>8</v>
      </c>
      <c r="C8" s="82" t="s">
        <v>9</v>
      </c>
      <c r="D8" s="82" t="s">
        <v>10</v>
      </c>
      <c r="E8" s="82"/>
      <c r="F8" s="82"/>
      <c r="G8" s="93" t="s">
        <v>11</v>
      </c>
      <c r="H8" s="93"/>
      <c r="I8" s="93"/>
      <c r="J8" s="93"/>
      <c r="K8" s="93"/>
      <c r="L8" s="93"/>
      <c r="M8" s="93"/>
      <c r="N8" s="93"/>
      <c r="O8" s="93"/>
      <c r="P8" s="93"/>
      <c r="Q8" s="94" t="s">
        <v>12</v>
      </c>
      <c r="R8" s="94"/>
      <c r="S8" s="94"/>
      <c r="T8" s="94"/>
      <c r="U8" s="94"/>
      <c r="V8" s="94"/>
      <c r="W8" s="94"/>
      <c r="X8" s="94"/>
      <c r="Y8" s="94"/>
      <c r="Z8" s="94"/>
      <c r="AA8" s="82" t="s">
        <v>13</v>
      </c>
      <c r="AB8" s="82" t="s">
        <v>14</v>
      </c>
    </row>
    <row r="9" spans="1:28" s="7" customFormat="1" ht="22.5" customHeight="1" x14ac:dyDescent="0.35">
      <c r="A9" s="92"/>
      <c r="B9" s="82"/>
      <c r="C9" s="82"/>
      <c r="D9" s="82"/>
      <c r="E9" s="82"/>
      <c r="F9" s="82"/>
      <c r="G9" s="93" t="s">
        <v>15</v>
      </c>
      <c r="H9" s="93"/>
      <c r="I9" s="93"/>
      <c r="J9" s="93"/>
      <c r="K9" s="93"/>
      <c r="L9" s="95" t="s">
        <v>16</v>
      </c>
      <c r="M9" s="95"/>
      <c r="N9" s="95"/>
      <c r="O9" s="95"/>
      <c r="P9" s="95"/>
      <c r="Q9" s="94" t="s">
        <v>17</v>
      </c>
      <c r="R9" s="94"/>
      <c r="S9" s="94"/>
      <c r="T9" s="94"/>
      <c r="U9" s="94"/>
      <c r="V9" s="96" t="s">
        <v>18</v>
      </c>
      <c r="W9" s="96"/>
      <c r="X9" s="96"/>
      <c r="Y9" s="96"/>
      <c r="Z9" s="96"/>
      <c r="AA9" s="82"/>
      <c r="AB9" s="82"/>
    </row>
    <row r="10" spans="1:28" s="7" customFormat="1" ht="17.25" customHeight="1" x14ac:dyDescent="0.35">
      <c r="A10" s="92"/>
      <c r="B10" s="82"/>
      <c r="C10" s="82"/>
      <c r="D10" s="8" t="s">
        <v>19</v>
      </c>
      <c r="E10" s="8" t="s">
        <v>20</v>
      </c>
      <c r="F10" s="8" t="s">
        <v>21</v>
      </c>
      <c r="G10" s="9" t="s">
        <v>22</v>
      </c>
      <c r="H10" s="9" t="s">
        <v>23</v>
      </c>
      <c r="I10" s="9" t="s">
        <v>24</v>
      </c>
      <c r="J10" s="9" t="s">
        <v>25</v>
      </c>
      <c r="K10" s="9" t="s">
        <v>26</v>
      </c>
      <c r="L10" s="10" t="s">
        <v>22</v>
      </c>
      <c r="M10" s="10" t="s">
        <v>23</v>
      </c>
      <c r="N10" s="10" t="s">
        <v>24</v>
      </c>
      <c r="O10" s="10" t="s">
        <v>25</v>
      </c>
      <c r="P10" s="10" t="s">
        <v>26</v>
      </c>
      <c r="Q10" s="11" t="s">
        <v>22</v>
      </c>
      <c r="R10" s="11" t="s">
        <v>23</v>
      </c>
      <c r="S10" s="11" t="s">
        <v>24</v>
      </c>
      <c r="T10" s="11" t="s">
        <v>25</v>
      </c>
      <c r="U10" s="11" t="s">
        <v>26</v>
      </c>
      <c r="V10" s="12" t="s">
        <v>22</v>
      </c>
      <c r="W10" s="12" t="s">
        <v>23</v>
      </c>
      <c r="X10" s="12" t="s">
        <v>24</v>
      </c>
      <c r="Y10" s="12" t="s">
        <v>25</v>
      </c>
      <c r="Z10" s="12" t="s">
        <v>26</v>
      </c>
      <c r="AA10" s="82"/>
      <c r="AB10" s="82"/>
    </row>
    <row r="11" spans="1:28" x14ac:dyDescent="0.35">
      <c r="A11" s="86" t="s">
        <v>27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</row>
    <row r="12" spans="1:28" ht="27" customHeight="1" x14ac:dyDescent="0.35">
      <c r="A12" s="13" t="s">
        <v>28</v>
      </c>
      <c r="B12" s="14" t="s">
        <v>29</v>
      </c>
      <c r="C12" s="14"/>
      <c r="D12" s="15"/>
      <c r="E12" s="16"/>
      <c r="F12" s="16" t="s">
        <v>30</v>
      </c>
      <c r="G12" s="17"/>
      <c r="H12" s="17"/>
      <c r="I12" s="17"/>
      <c r="J12" s="17">
        <v>30</v>
      </c>
      <c r="K12" s="79">
        <v>4</v>
      </c>
      <c r="L12" s="18"/>
      <c r="M12" s="18"/>
      <c r="N12" s="18"/>
      <c r="O12" s="18">
        <v>30</v>
      </c>
      <c r="P12" s="77">
        <v>4</v>
      </c>
      <c r="Q12" s="19"/>
      <c r="R12" s="19"/>
      <c r="S12" s="19"/>
      <c r="T12" s="19">
        <v>30</v>
      </c>
      <c r="U12" s="75">
        <v>10</v>
      </c>
      <c r="V12" s="20"/>
      <c r="W12" s="20"/>
      <c r="X12" s="20"/>
      <c r="Y12" s="20">
        <v>30</v>
      </c>
      <c r="Z12" s="78">
        <v>16</v>
      </c>
      <c r="AA12" s="16">
        <f t="shared" ref="AA12:AA20" si="0">SUM(G12:J12,L12:O12,Q12:T12,V12:Y12)</f>
        <v>120</v>
      </c>
      <c r="AB12" s="16">
        <f t="shared" ref="AB12:AB20" si="1">SUM(K12,P12,U12,Z12)</f>
        <v>34</v>
      </c>
    </row>
    <row r="13" spans="1:28" ht="27" customHeight="1" x14ac:dyDescent="0.35">
      <c r="A13" s="13" t="s">
        <v>31</v>
      </c>
      <c r="B13" s="21" t="s">
        <v>32</v>
      </c>
      <c r="C13" s="21"/>
      <c r="D13" s="16">
        <v>1</v>
      </c>
      <c r="E13" s="16"/>
      <c r="F13" s="16"/>
      <c r="G13" s="22">
        <v>30</v>
      </c>
      <c r="H13" s="17"/>
      <c r="I13" s="17"/>
      <c r="J13" s="17"/>
      <c r="K13" s="17">
        <v>4</v>
      </c>
      <c r="L13" s="18"/>
      <c r="M13" s="18"/>
      <c r="N13" s="18"/>
      <c r="O13" s="18"/>
      <c r="P13" s="18"/>
      <c r="Q13" s="19"/>
      <c r="R13" s="19"/>
      <c r="S13" s="19"/>
      <c r="T13" s="19"/>
      <c r="U13" s="19"/>
      <c r="V13" s="20"/>
      <c r="W13" s="20"/>
      <c r="X13" s="20"/>
      <c r="Y13" s="20"/>
      <c r="Z13" s="20"/>
      <c r="AA13" s="16">
        <f t="shared" si="0"/>
        <v>30</v>
      </c>
      <c r="AB13" s="16">
        <f t="shared" si="1"/>
        <v>4</v>
      </c>
    </row>
    <row r="14" spans="1:28" ht="27" customHeight="1" x14ac:dyDescent="0.35">
      <c r="A14" s="13" t="s">
        <v>33</v>
      </c>
      <c r="B14" s="21" t="s">
        <v>34</v>
      </c>
      <c r="C14" s="21"/>
      <c r="D14" s="16">
        <v>1</v>
      </c>
      <c r="E14" s="16"/>
      <c r="F14" s="16"/>
      <c r="G14" s="22">
        <v>30</v>
      </c>
      <c r="H14" s="17"/>
      <c r="I14" s="17"/>
      <c r="J14" s="17"/>
      <c r="K14" s="17">
        <v>4</v>
      </c>
      <c r="L14" s="18"/>
      <c r="M14" s="18"/>
      <c r="N14" s="18"/>
      <c r="O14" s="18"/>
      <c r="P14" s="18"/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16">
        <f t="shared" si="0"/>
        <v>30</v>
      </c>
      <c r="AB14" s="16">
        <f t="shared" si="1"/>
        <v>4</v>
      </c>
    </row>
    <row r="15" spans="1:28" s="1" customFormat="1" ht="27" customHeight="1" x14ac:dyDescent="0.35">
      <c r="A15" s="13" t="s">
        <v>35</v>
      </c>
      <c r="B15" s="71" t="s">
        <v>36</v>
      </c>
      <c r="C15" s="14"/>
      <c r="D15" s="16">
        <v>1</v>
      </c>
      <c r="E15" s="16"/>
      <c r="F15" s="16"/>
      <c r="G15" s="17">
        <v>30</v>
      </c>
      <c r="H15" s="17"/>
      <c r="I15" s="17"/>
      <c r="J15" s="17"/>
      <c r="K15" s="17">
        <v>4</v>
      </c>
      <c r="L15" s="18"/>
      <c r="M15" s="18"/>
      <c r="N15" s="18"/>
      <c r="O15" s="18"/>
      <c r="P15" s="18"/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16">
        <f t="shared" si="0"/>
        <v>30</v>
      </c>
      <c r="AB15" s="16">
        <f t="shared" si="1"/>
        <v>4</v>
      </c>
    </row>
    <row r="16" spans="1:28" ht="27" customHeight="1" x14ac:dyDescent="0.35">
      <c r="A16" s="13" t="s">
        <v>37</v>
      </c>
      <c r="B16" s="23" t="s">
        <v>38</v>
      </c>
      <c r="C16" s="23"/>
      <c r="D16" s="16">
        <v>1</v>
      </c>
      <c r="E16" s="16"/>
      <c r="F16" s="16"/>
      <c r="G16" s="17">
        <v>30</v>
      </c>
      <c r="H16" s="17"/>
      <c r="I16" s="17"/>
      <c r="J16" s="17"/>
      <c r="K16" s="79">
        <v>4</v>
      </c>
      <c r="L16" s="18"/>
      <c r="M16" s="18"/>
      <c r="N16" s="18"/>
      <c r="O16" s="18"/>
      <c r="P16" s="18"/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16">
        <f t="shared" si="0"/>
        <v>30</v>
      </c>
      <c r="AB16" s="16">
        <f>SUM(K16,P16,U16,Z16)</f>
        <v>4</v>
      </c>
    </row>
    <row r="17" spans="1:28" ht="27" customHeight="1" x14ac:dyDescent="0.35">
      <c r="A17" s="13" t="s">
        <v>39</v>
      </c>
      <c r="B17" s="21" t="s">
        <v>40</v>
      </c>
      <c r="C17" s="21"/>
      <c r="D17" s="16"/>
      <c r="E17" s="16">
        <v>3</v>
      </c>
      <c r="F17" s="16"/>
      <c r="G17" s="17"/>
      <c r="H17" s="17"/>
      <c r="I17" s="17"/>
      <c r="J17" s="17"/>
      <c r="K17" s="17"/>
      <c r="L17" s="18"/>
      <c r="M17" s="18"/>
      <c r="N17" s="18"/>
      <c r="O17" s="18"/>
      <c r="P17" s="18"/>
      <c r="Q17" s="24">
        <v>20</v>
      </c>
      <c r="R17" s="19"/>
      <c r="S17" s="19"/>
      <c r="T17" s="19"/>
      <c r="U17" s="75">
        <v>3</v>
      </c>
      <c r="V17" s="20"/>
      <c r="W17" s="20"/>
      <c r="X17" s="20"/>
      <c r="Y17" s="20"/>
      <c r="Z17" s="20"/>
      <c r="AA17" s="16">
        <f t="shared" si="0"/>
        <v>20</v>
      </c>
      <c r="AB17" s="16">
        <f>SUM(K17,P17,U17,Z17)</f>
        <v>3</v>
      </c>
    </row>
    <row r="18" spans="1:28" ht="27" customHeight="1" x14ac:dyDescent="0.35">
      <c r="A18" s="13" t="s">
        <v>41</v>
      </c>
      <c r="B18" s="21" t="s">
        <v>42</v>
      </c>
      <c r="C18" s="21"/>
      <c r="D18" s="16">
        <v>2</v>
      </c>
      <c r="E18" s="16"/>
      <c r="F18" s="16"/>
      <c r="G18" s="17"/>
      <c r="H18" s="17"/>
      <c r="I18" s="17"/>
      <c r="J18" s="17"/>
      <c r="K18" s="17"/>
      <c r="L18" s="18">
        <v>30</v>
      </c>
      <c r="M18" s="18"/>
      <c r="N18" s="18"/>
      <c r="O18" s="18"/>
      <c r="P18" s="18">
        <v>4</v>
      </c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16">
        <f t="shared" si="0"/>
        <v>30</v>
      </c>
      <c r="AB18" s="16">
        <f t="shared" si="1"/>
        <v>4</v>
      </c>
    </row>
    <row r="19" spans="1:28" ht="27" customHeight="1" x14ac:dyDescent="0.35">
      <c r="A19" s="13" t="s">
        <v>43</v>
      </c>
      <c r="B19" s="21" t="s">
        <v>44</v>
      </c>
      <c r="C19" s="21"/>
      <c r="D19" s="16">
        <v>2</v>
      </c>
      <c r="E19" s="16"/>
      <c r="F19" s="16"/>
      <c r="G19" s="17"/>
      <c r="H19" s="17"/>
      <c r="I19" s="17"/>
      <c r="J19" s="17"/>
      <c r="K19" s="17"/>
      <c r="L19" s="18">
        <v>30</v>
      </c>
      <c r="M19" s="18"/>
      <c r="N19" s="18"/>
      <c r="O19" s="18"/>
      <c r="P19" s="18">
        <v>4</v>
      </c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16">
        <f t="shared" si="0"/>
        <v>30</v>
      </c>
      <c r="AB19" s="16">
        <f t="shared" si="1"/>
        <v>4</v>
      </c>
    </row>
    <row r="20" spans="1:28" s="1" customFormat="1" ht="27" customHeight="1" x14ac:dyDescent="0.35">
      <c r="A20" s="13" t="s">
        <v>45</v>
      </c>
      <c r="B20" s="71" t="s">
        <v>46</v>
      </c>
      <c r="C20" s="14"/>
      <c r="D20" s="15"/>
      <c r="E20" s="16">
        <v>2</v>
      </c>
      <c r="F20" s="16"/>
      <c r="G20" s="17"/>
      <c r="H20" s="17"/>
      <c r="I20" s="17"/>
      <c r="J20" s="17"/>
      <c r="K20" s="17"/>
      <c r="L20" s="18">
        <v>15</v>
      </c>
      <c r="M20" s="18"/>
      <c r="N20" s="18"/>
      <c r="O20" s="18"/>
      <c r="P20" s="18">
        <v>2</v>
      </c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16">
        <f t="shared" si="0"/>
        <v>15</v>
      </c>
      <c r="AB20" s="16">
        <f t="shared" si="1"/>
        <v>2</v>
      </c>
    </row>
    <row r="21" spans="1:28" s="1" customFormat="1" ht="27" customHeight="1" x14ac:dyDescent="0.35">
      <c r="A21" s="13" t="s">
        <v>153</v>
      </c>
      <c r="B21" s="71" t="s">
        <v>154</v>
      </c>
      <c r="C21" s="14"/>
      <c r="D21" s="15"/>
      <c r="E21" s="16">
        <v>4</v>
      </c>
      <c r="F21" s="16"/>
      <c r="G21" s="17"/>
      <c r="H21" s="17"/>
      <c r="I21" s="17"/>
      <c r="J21" s="17"/>
      <c r="K21" s="17"/>
      <c r="L21" s="18"/>
      <c r="M21" s="18"/>
      <c r="N21" s="18"/>
      <c r="O21" s="18"/>
      <c r="P21" s="18"/>
      <c r="Q21" s="19"/>
      <c r="R21" s="19"/>
      <c r="S21" s="19"/>
      <c r="T21" s="19"/>
      <c r="U21" s="19"/>
      <c r="V21" s="20">
        <v>30</v>
      </c>
      <c r="W21" s="20"/>
      <c r="X21" s="20"/>
      <c r="Y21" s="20"/>
      <c r="Z21" s="20">
        <v>2</v>
      </c>
      <c r="AA21" s="16">
        <v>30</v>
      </c>
      <c r="AB21" s="16">
        <v>2</v>
      </c>
    </row>
    <row r="22" spans="1:28" x14ac:dyDescent="0.35">
      <c r="A22" s="87" t="s">
        <v>47</v>
      </c>
      <c r="B22" s="87"/>
      <c r="C22" s="87"/>
      <c r="D22" s="87"/>
      <c r="E22" s="87"/>
      <c r="F22" s="87"/>
      <c r="G22" s="25">
        <f t="shared" ref="G22:U22" si="2">SUM(G12:G20)</f>
        <v>120</v>
      </c>
      <c r="H22" s="25">
        <f t="shared" si="2"/>
        <v>0</v>
      </c>
      <c r="I22" s="25">
        <f t="shared" si="2"/>
        <v>0</v>
      </c>
      <c r="J22" s="25">
        <f t="shared" si="2"/>
        <v>30</v>
      </c>
      <c r="K22" s="25">
        <f t="shared" si="2"/>
        <v>20</v>
      </c>
      <c r="L22" s="26">
        <f t="shared" si="2"/>
        <v>75</v>
      </c>
      <c r="M22" s="26">
        <f t="shared" si="2"/>
        <v>0</v>
      </c>
      <c r="N22" s="26">
        <f t="shared" si="2"/>
        <v>0</v>
      </c>
      <c r="O22" s="26">
        <f t="shared" si="2"/>
        <v>30</v>
      </c>
      <c r="P22" s="26">
        <f t="shared" si="2"/>
        <v>14</v>
      </c>
      <c r="Q22" s="27">
        <f t="shared" si="2"/>
        <v>20</v>
      </c>
      <c r="R22" s="27">
        <f t="shared" si="2"/>
        <v>0</v>
      </c>
      <c r="S22" s="27">
        <f t="shared" si="2"/>
        <v>0</v>
      </c>
      <c r="T22" s="27">
        <f t="shared" si="2"/>
        <v>30</v>
      </c>
      <c r="U22" s="27">
        <f t="shared" si="2"/>
        <v>13</v>
      </c>
      <c r="V22" s="28">
        <f>SUM(V12:V21)</f>
        <v>30</v>
      </c>
      <c r="W22" s="28">
        <f>SUM(W12:W21)</f>
        <v>0</v>
      </c>
      <c r="X22" s="28">
        <f>SUM(X12:X21)</f>
        <v>0</v>
      </c>
      <c r="Y22" s="28">
        <f>SUM(Y12:Y21)</f>
        <v>30</v>
      </c>
      <c r="Z22" s="28">
        <f>SUM(Z12:Z21)</f>
        <v>18</v>
      </c>
      <c r="AA22" s="15">
        <f>SUM(G22:J22,L22:O22,Q22:T22,V22:Y22)</f>
        <v>365</v>
      </c>
      <c r="AB22" s="15">
        <f>SUM(K22,P22,U22,Z22)</f>
        <v>65</v>
      </c>
    </row>
    <row r="23" spans="1:28" s="29" customFormat="1" ht="14.5" x14ac:dyDescent="0.35">
      <c r="A23" s="86" t="s">
        <v>48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1:28" ht="26.5" customHeight="1" x14ac:dyDescent="0.35">
      <c r="A24" s="13" t="s">
        <v>51</v>
      </c>
      <c r="B24" s="21" t="s">
        <v>49</v>
      </c>
      <c r="C24" s="21"/>
      <c r="D24" s="16" t="s">
        <v>152</v>
      </c>
      <c r="E24" s="16" t="s">
        <v>151</v>
      </c>
      <c r="F24" s="16" t="s">
        <v>152</v>
      </c>
      <c r="G24" s="17"/>
      <c r="H24" s="17"/>
      <c r="I24" s="17">
        <v>90</v>
      </c>
      <c r="J24" s="17"/>
      <c r="K24" s="17">
        <v>6</v>
      </c>
      <c r="L24" s="18"/>
      <c r="M24" s="18"/>
      <c r="N24" s="18">
        <v>90</v>
      </c>
      <c r="O24" s="18"/>
      <c r="P24" s="77">
        <v>8</v>
      </c>
      <c r="Q24" s="19"/>
      <c r="R24" s="19"/>
      <c r="S24" s="19">
        <v>60</v>
      </c>
      <c r="T24" s="19"/>
      <c r="U24" s="19">
        <v>6</v>
      </c>
      <c r="V24" s="20"/>
      <c r="W24" s="20"/>
      <c r="X24" s="20">
        <v>30</v>
      </c>
      <c r="Y24" s="20"/>
      <c r="Z24" s="78">
        <v>4</v>
      </c>
      <c r="AA24" s="15">
        <f>SUM(G24:J24,L24:O24,Q24:T24,V24:Y24)</f>
        <v>270</v>
      </c>
      <c r="AB24" s="15">
        <f>SUM(K24,P24,U24,Z24)</f>
        <v>24</v>
      </c>
    </row>
    <row r="25" spans="1:28" x14ac:dyDescent="0.35">
      <c r="A25" s="86" t="s">
        <v>50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28" s="1" customFormat="1" ht="26.5" customHeight="1" x14ac:dyDescent="0.35">
      <c r="A26" s="13" t="s">
        <v>53</v>
      </c>
      <c r="B26" s="14" t="s">
        <v>52</v>
      </c>
      <c r="C26" s="14"/>
      <c r="D26" s="15"/>
      <c r="E26" s="16">
        <v>2</v>
      </c>
      <c r="F26" s="16"/>
      <c r="G26" s="17"/>
      <c r="H26" s="17"/>
      <c r="I26" s="17"/>
      <c r="J26" s="17"/>
      <c r="K26" s="17"/>
      <c r="L26" s="18"/>
      <c r="M26" s="18"/>
      <c r="N26" s="18">
        <v>15</v>
      </c>
      <c r="O26" s="18"/>
      <c r="P26" s="18">
        <v>1</v>
      </c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16">
        <f t="shared" ref="AA26:AA42" si="3">SUM(G26:J26,L26:O26,Q26:T26,V26:Y26)</f>
        <v>15</v>
      </c>
      <c r="AB26" s="16">
        <f t="shared" ref="AB26:AB42" si="4">SUM(K26,P26,U26,Z26)</f>
        <v>1</v>
      </c>
    </row>
    <row r="27" spans="1:28" ht="26.5" customHeight="1" x14ac:dyDescent="0.35">
      <c r="A27" s="30" t="s">
        <v>55</v>
      </c>
      <c r="B27" s="14" t="s">
        <v>54</v>
      </c>
      <c r="C27" s="14"/>
      <c r="D27" s="15"/>
      <c r="E27" s="16">
        <v>1</v>
      </c>
      <c r="F27" s="16"/>
      <c r="G27" s="17"/>
      <c r="H27" s="17"/>
      <c r="I27" s="17">
        <v>15</v>
      </c>
      <c r="J27" s="17"/>
      <c r="K27" s="17">
        <v>1</v>
      </c>
      <c r="L27" s="18"/>
      <c r="M27" s="18"/>
      <c r="N27" s="18"/>
      <c r="O27" s="18"/>
      <c r="P27" s="18"/>
      <c r="Q27" s="19"/>
      <c r="R27" s="19"/>
      <c r="S27" s="19"/>
      <c r="T27" s="19"/>
      <c r="U27" s="19"/>
      <c r="V27" s="20"/>
      <c r="W27" s="20"/>
      <c r="X27" s="20"/>
      <c r="Y27" s="20"/>
      <c r="Z27" s="20"/>
      <c r="AA27" s="16">
        <f t="shared" si="3"/>
        <v>15</v>
      </c>
      <c r="AB27" s="16">
        <f t="shared" si="4"/>
        <v>1</v>
      </c>
    </row>
    <row r="28" spans="1:28" ht="26.5" customHeight="1" x14ac:dyDescent="0.35">
      <c r="A28" s="30" t="s">
        <v>57</v>
      </c>
      <c r="B28" s="14" t="s">
        <v>56</v>
      </c>
      <c r="C28" s="14"/>
      <c r="D28" s="15"/>
      <c r="E28" s="16">
        <v>3</v>
      </c>
      <c r="F28" s="16"/>
      <c r="G28" s="17"/>
      <c r="H28" s="17"/>
      <c r="I28" s="17"/>
      <c r="J28" s="17"/>
      <c r="K28" s="17"/>
      <c r="L28" s="18"/>
      <c r="M28" s="18"/>
      <c r="N28" s="18"/>
      <c r="O28" s="18"/>
      <c r="P28" s="18"/>
      <c r="Q28" s="19"/>
      <c r="R28" s="19"/>
      <c r="S28" s="19">
        <v>15</v>
      </c>
      <c r="T28" s="19"/>
      <c r="U28" s="19">
        <v>2</v>
      </c>
      <c r="V28" s="20"/>
      <c r="W28" s="20"/>
      <c r="X28" s="20"/>
      <c r="Y28" s="20"/>
      <c r="Z28" s="20"/>
      <c r="AA28" s="16">
        <f t="shared" si="3"/>
        <v>15</v>
      </c>
      <c r="AB28" s="16">
        <f t="shared" si="4"/>
        <v>2</v>
      </c>
    </row>
    <row r="29" spans="1:28" ht="26.5" customHeight="1" x14ac:dyDescent="0.35">
      <c r="A29" s="13" t="s">
        <v>59</v>
      </c>
      <c r="B29" s="14" t="s">
        <v>58</v>
      </c>
      <c r="C29" s="14"/>
      <c r="D29" s="16"/>
      <c r="E29" s="16">
        <v>1</v>
      </c>
      <c r="F29" s="16"/>
      <c r="G29" s="17"/>
      <c r="H29" s="17"/>
      <c r="I29" s="17">
        <v>30</v>
      </c>
      <c r="J29" s="17"/>
      <c r="K29" s="17">
        <v>2</v>
      </c>
      <c r="L29" s="18"/>
      <c r="M29" s="18"/>
      <c r="N29" s="18"/>
      <c r="O29" s="18"/>
      <c r="P29" s="18"/>
      <c r="Q29" s="19"/>
      <c r="R29" s="19"/>
      <c r="S29" s="19"/>
      <c r="T29" s="19"/>
      <c r="U29" s="19"/>
      <c r="V29" s="20"/>
      <c r="W29" s="20"/>
      <c r="X29" s="20"/>
      <c r="Y29" s="20"/>
      <c r="Z29" s="20"/>
      <c r="AA29" s="16">
        <f t="shared" si="3"/>
        <v>30</v>
      </c>
      <c r="AB29" s="16">
        <f t="shared" si="4"/>
        <v>2</v>
      </c>
    </row>
    <row r="30" spans="1:28" ht="26.5" customHeight="1" x14ac:dyDescent="0.35">
      <c r="A30" s="30" t="s">
        <v>61</v>
      </c>
      <c r="B30" s="14" t="s">
        <v>60</v>
      </c>
      <c r="C30" s="14"/>
      <c r="D30" s="31"/>
      <c r="E30" s="32">
        <v>3</v>
      </c>
      <c r="F30" s="16"/>
      <c r="G30" s="17"/>
      <c r="H30" s="17"/>
      <c r="I30" s="17"/>
      <c r="J30" s="17"/>
      <c r="K30" s="17"/>
      <c r="L30" s="18"/>
      <c r="M30" s="18"/>
      <c r="N30" s="18"/>
      <c r="O30" s="18"/>
      <c r="P30" s="18"/>
      <c r="Q30" s="19"/>
      <c r="R30" s="19"/>
      <c r="S30" s="19">
        <v>25</v>
      </c>
      <c r="T30" s="19"/>
      <c r="U30" s="19">
        <v>3</v>
      </c>
      <c r="V30" s="20"/>
      <c r="W30" s="20"/>
      <c r="X30" s="20"/>
      <c r="Y30" s="20"/>
      <c r="Z30" s="20"/>
      <c r="AA30" s="16">
        <f t="shared" si="3"/>
        <v>25</v>
      </c>
      <c r="AB30" s="16">
        <f t="shared" si="4"/>
        <v>3</v>
      </c>
    </row>
    <row r="31" spans="1:28" ht="26.5" customHeight="1" x14ac:dyDescent="0.35">
      <c r="A31" s="30" t="s">
        <v>63</v>
      </c>
      <c r="B31" s="14" t="s">
        <v>62</v>
      </c>
      <c r="C31" s="14"/>
      <c r="D31" s="16"/>
      <c r="E31" s="16">
        <v>2</v>
      </c>
      <c r="F31" s="16"/>
      <c r="G31" s="17"/>
      <c r="H31" s="17"/>
      <c r="I31" s="17"/>
      <c r="J31" s="17"/>
      <c r="K31" s="17"/>
      <c r="L31" s="18"/>
      <c r="M31" s="18"/>
      <c r="N31" s="18">
        <v>15</v>
      </c>
      <c r="O31" s="18"/>
      <c r="P31" s="18">
        <v>1</v>
      </c>
      <c r="Q31" s="19"/>
      <c r="R31" s="19"/>
      <c r="S31" s="19"/>
      <c r="T31" s="19"/>
      <c r="U31" s="19"/>
      <c r="V31" s="20"/>
      <c r="W31" s="20"/>
      <c r="X31" s="20"/>
      <c r="Y31" s="20"/>
      <c r="Z31" s="20"/>
      <c r="AA31" s="16">
        <f t="shared" si="3"/>
        <v>15</v>
      </c>
      <c r="AB31" s="16">
        <f t="shared" si="4"/>
        <v>1</v>
      </c>
    </row>
    <row r="32" spans="1:28" ht="26.5" customHeight="1" x14ac:dyDescent="0.35">
      <c r="A32" s="13" t="s">
        <v>65</v>
      </c>
      <c r="B32" s="14" t="s">
        <v>64</v>
      </c>
      <c r="C32" s="14"/>
      <c r="D32" s="16"/>
      <c r="E32" s="16">
        <v>3</v>
      </c>
      <c r="F32" s="16"/>
      <c r="G32" s="17"/>
      <c r="H32" s="17"/>
      <c r="I32" s="17"/>
      <c r="J32" s="17"/>
      <c r="K32" s="17"/>
      <c r="L32" s="18"/>
      <c r="M32" s="18"/>
      <c r="N32" s="18"/>
      <c r="O32" s="18"/>
      <c r="P32" s="18"/>
      <c r="Q32" s="19"/>
      <c r="R32" s="19"/>
      <c r="S32" s="19">
        <v>15</v>
      </c>
      <c r="T32" s="19"/>
      <c r="U32" s="19">
        <v>2</v>
      </c>
      <c r="V32" s="20"/>
      <c r="W32" s="20"/>
      <c r="X32" s="20"/>
      <c r="Y32" s="20"/>
      <c r="Z32" s="20"/>
      <c r="AA32" s="16">
        <f t="shared" si="3"/>
        <v>15</v>
      </c>
      <c r="AB32" s="16">
        <f t="shared" si="4"/>
        <v>2</v>
      </c>
    </row>
    <row r="33" spans="1:28" ht="26.5" customHeight="1" x14ac:dyDescent="0.35">
      <c r="A33" s="30" t="s">
        <v>67</v>
      </c>
      <c r="B33" s="14" t="s">
        <v>66</v>
      </c>
      <c r="C33" s="14"/>
      <c r="D33" s="16"/>
      <c r="E33" s="16">
        <v>1</v>
      </c>
      <c r="F33" s="16"/>
      <c r="G33" s="17"/>
      <c r="H33" s="17"/>
      <c r="I33" s="17">
        <v>20</v>
      </c>
      <c r="J33" s="17"/>
      <c r="K33" s="17">
        <v>1</v>
      </c>
      <c r="L33" s="18"/>
      <c r="M33" s="18"/>
      <c r="N33" s="18"/>
      <c r="O33" s="18"/>
      <c r="P33" s="18"/>
      <c r="Q33" s="19"/>
      <c r="R33" s="19"/>
      <c r="S33" s="19"/>
      <c r="T33" s="19"/>
      <c r="U33" s="19"/>
      <c r="V33" s="20"/>
      <c r="W33" s="20"/>
      <c r="X33" s="20"/>
      <c r="Y33" s="20"/>
      <c r="Z33" s="20"/>
      <c r="AA33" s="16">
        <f t="shared" si="3"/>
        <v>20</v>
      </c>
      <c r="AB33" s="16">
        <f t="shared" si="4"/>
        <v>1</v>
      </c>
    </row>
    <row r="34" spans="1:28" ht="26.5" customHeight="1" x14ac:dyDescent="0.35">
      <c r="A34" s="30" t="s">
        <v>69</v>
      </c>
      <c r="B34" s="14" t="s">
        <v>68</v>
      </c>
      <c r="C34" s="14"/>
      <c r="D34" s="16"/>
      <c r="E34" s="16">
        <v>3</v>
      </c>
      <c r="F34" s="16"/>
      <c r="G34" s="17"/>
      <c r="H34" s="17"/>
      <c r="I34" s="17"/>
      <c r="J34" s="17"/>
      <c r="K34" s="17"/>
      <c r="L34" s="18"/>
      <c r="M34" s="18"/>
      <c r="N34" s="18"/>
      <c r="O34" s="18"/>
      <c r="P34" s="18"/>
      <c r="Q34" s="19"/>
      <c r="R34" s="19"/>
      <c r="S34" s="19">
        <v>30</v>
      </c>
      <c r="T34" s="19"/>
      <c r="U34" s="75">
        <v>3</v>
      </c>
      <c r="V34" s="20"/>
      <c r="W34" s="20"/>
      <c r="X34" s="20"/>
      <c r="Y34" s="20"/>
      <c r="Z34" s="20"/>
      <c r="AA34" s="16">
        <f t="shared" si="3"/>
        <v>30</v>
      </c>
      <c r="AB34" s="16">
        <f t="shared" si="4"/>
        <v>3</v>
      </c>
    </row>
    <row r="35" spans="1:28" ht="26.5" customHeight="1" x14ac:dyDescent="0.35">
      <c r="A35" s="13" t="s">
        <v>71</v>
      </c>
      <c r="B35" s="14" t="s">
        <v>70</v>
      </c>
      <c r="C35" s="14"/>
      <c r="D35" s="16"/>
      <c r="E35" s="16">
        <v>1</v>
      </c>
      <c r="F35" s="16"/>
      <c r="G35" s="17"/>
      <c r="H35" s="17"/>
      <c r="I35" s="17">
        <v>15</v>
      </c>
      <c r="J35" s="17"/>
      <c r="K35" s="17">
        <v>1</v>
      </c>
      <c r="L35" s="18"/>
      <c r="M35" s="18"/>
      <c r="N35" s="18"/>
      <c r="O35" s="18"/>
      <c r="P35" s="18"/>
      <c r="Q35" s="19"/>
      <c r="R35" s="19"/>
      <c r="S35" s="19"/>
      <c r="T35" s="19"/>
      <c r="U35" s="19"/>
      <c r="V35" s="20"/>
      <c r="W35" s="20"/>
      <c r="X35" s="20"/>
      <c r="Y35" s="20"/>
      <c r="Z35" s="20"/>
      <c r="AA35" s="16">
        <f t="shared" si="3"/>
        <v>15</v>
      </c>
      <c r="AB35" s="16">
        <f t="shared" si="4"/>
        <v>1</v>
      </c>
    </row>
    <row r="36" spans="1:28" ht="26.5" customHeight="1" x14ac:dyDescent="0.35">
      <c r="A36" s="30" t="s">
        <v>73</v>
      </c>
      <c r="B36" s="14" t="s">
        <v>72</v>
      </c>
      <c r="C36" s="14"/>
      <c r="D36" s="16"/>
      <c r="E36" s="16">
        <v>3</v>
      </c>
      <c r="F36" s="16"/>
      <c r="G36" s="17"/>
      <c r="H36" s="17"/>
      <c r="I36" s="17"/>
      <c r="J36" s="17"/>
      <c r="K36" s="17"/>
      <c r="L36" s="18"/>
      <c r="M36" s="18"/>
      <c r="N36" s="18"/>
      <c r="O36" s="18"/>
      <c r="P36" s="18"/>
      <c r="Q36" s="19"/>
      <c r="R36" s="19"/>
      <c r="S36" s="19">
        <v>10</v>
      </c>
      <c r="T36" s="19"/>
      <c r="U36" s="19">
        <v>2</v>
      </c>
      <c r="V36" s="20"/>
      <c r="W36" s="20"/>
      <c r="X36" s="20"/>
      <c r="Y36" s="20"/>
      <c r="Z36" s="20"/>
      <c r="AA36" s="16">
        <f t="shared" si="3"/>
        <v>10</v>
      </c>
      <c r="AB36" s="16">
        <f t="shared" si="4"/>
        <v>2</v>
      </c>
    </row>
    <row r="37" spans="1:28" ht="26.5" customHeight="1" x14ac:dyDescent="0.35">
      <c r="A37" s="30" t="s">
        <v>75</v>
      </c>
      <c r="B37" s="14" t="s">
        <v>74</v>
      </c>
      <c r="C37" s="14"/>
      <c r="D37" s="16"/>
      <c r="E37" s="16">
        <v>3</v>
      </c>
      <c r="F37" s="16"/>
      <c r="G37" s="17"/>
      <c r="H37" s="17"/>
      <c r="I37" s="17"/>
      <c r="J37" s="17"/>
      <c r="K37" s="17"/>
      <c r="L37" s="18"/>
      <c r="M37" s="18"/>
      <c r="N37" s="18"/>
      <c r="O37" s="18"/>
      <c r="P37" s="18"/>
      <c r="Q37" s="19"/>
      <c r="R37" s="19"/>
      <c r="S37" s="19">
        <v>20</v>
      </c>
      <c r="T37" s="19"/>
      <c r="U37" s="19">
        <v>3</v>
      </c>
      <c r="V37" s="20"/>
      <c r="W37" s="20"/>
      <c r="X37" s="20"/>
      <c r="Y37" s="20"/>
      <c r="Z37" s="20"/>
      <c r="AA37" s="16">
        <f t="shared" si="3"/>
        <v>20</v>
      </c>
      <c r="AB37" s="16">
        <f t="shared" si="4"/>
        <v>3</v>
      </c>
    </row>
    <row r="38" spans="1:28" ht="26.5" customHeight="1" x14ac:dyDescent="0.35">
      <c r="A38" s="30" t="s">
        <v>77</v>
      </c>
      <c r="B38" s="14" t="s">
        <v>146</v>
      </c>
      <c r="C38" s="14"/>
      <c r="D38" s="16"/>
      <c r="E38" s="16">
        <v>1</v>
      </c>
      <c r="F38" s="16"/>
      <c r="G38" s="17"/>
      <c r="H38" s="17">
        <v>20</v>
      </c>
      <c r="I38" s="17"/>
      <c r="J38" s="17"/>
      <c r="K38" s="17">
        <v>1</v>
      </c>
      <c r="L38" s="18"/>
      <c r="M38" s="18"/>
      <c r="N38" s="18"/>
      <c r="O38" s="18"/>
      <c r="P38" s="18"/>
      <c r="Q38" s="19"/>
      <c r="R38" s="19"/>
      <c r="S38" s="19"/>
      <c r="T38" s="19"/>
      <c r="U38" s="19"/>
      <c r="V38" s="20"/>
      <c r="W38" s="20"/>
      <c r="X38" s="20"/>
      <c r="Y38" s="20"/>
      <c r="Z38" s="20"/>
      <c r="AA38" s="16">
        <v>20</v>
      </c>
      <c r="AB38" s="16">
        <v>1</v>
      </c>
    </row>
    <row r="39" spans="1:28" s="1" customFormat="1" ht="26.5" customHeight="1" x14ac:dyDescent="0.35">
      <c r="A39" s="13" t="s">
        <v>79</v>
      </c>
      <c r="B39" s="14" t="s">
        <v>76</v>
      </c>
      <c r="C39" s="14"/>
      <c r="D39" s="16"/>
      <c r="E39" s="32">
        <v>2</v>
      </c>
      <c r="F39" s="16"/>
      <c r="G39" s="17"/>
      <c r="H39" s="17"/>
      <c r="I39" s="17"/>
      <c r="J39" s="17"/>
      <c r="K39" s="17"/>
      <c r="L39" s="18">
        <v>30</v>
      </c>
      <c r="M39" s="18"/>
      <c r="N39" s="18"/>
      <c r="O39" s="18"/>
      <c r="P39" s="18">
        <v>2</v>
      </c>
      <c r="Q39" s="19"/>
      <c r="R39" s="19"/>
      <c r="S39" s="19"/>
      <c r="T39" s="19"/>
      <c r="U39" s="19"/>
      <c r="V39" s="20"/>
      <c r="W39" s="20"/>
      <c r="X39" s="20"/>
      <c r="Y39" s="20"/>
      <c r="Z39" s="20"/>
      <c r="AA39" s="16">
        <f t="shared" si="3"/>
        <v>30</v>
      </c>
      <c r="AB39" s="16">
        <f t="shared" si="4"/>
        <v>2</v>
      </c>
    </row>
    <row r="40" spans="1:28" s="1" customFormat="1" ht="26.5" customHeight="1" x14ac:dyDescent="0.35">
      <c r="A40" s="30" t="s">
        <v>83</v>
      </c>
      <c r="B40" s="14" t="s">
        <v>78</v>
      </c>
      <c r="C40" s="14"/>
      <c r="D40" s="16"/>
      <c r="E40" s="32">
        <v>2</v>
      </c>
      <c r="F40" s="16"/>
      <c r="G40" s="17"/>
      <c r="H40" s="17"/>
      <c r="I40" s="17"/>
      <c r="J40" s="17"/>
      <c r="K40" s="17"/>
      <c r="L40" s="18">
        <v>30</v>
      </c>
      <c r="M40" s="18"/>
      <c r="N40" s="18"/>
      <c r="O40" s="18"/>
      <c r="P40" s="18">
        <v>2</v>
      </c>
      <c r="Q40" s="19"/>
      <c r="R40" s="19"/>
      <c r="S40" s="19"/>
      <c r="T40" s="19"/>
      <c r="U40" s="19"/>
      <c r="V40" s="20"/>
      <c r="W40" s="20"/>
      <c r="X40" s="20"/>
      <c r="Y40" s="20"/>
      <c r="Z40" s="20"/>
      <c r="AA40" s="16">
        <f t="shared" si="3"/>
        <v>30</v>
      </c>
      <c r="AB40" s="16">
        <f t="shared" si="4"/>
        <v>2</v>
      </c>
    </row>
    <row r="41" spans="1:28" ht="26.5" customHeight="1" x14ac:dyDescent="0.35">
      <c r="A41" s="30" t="s">
        <v>84</v>
      </c>
      <c r="B41" s="14" t="s">
        <v>80</v>
      </c>
      <c r="C41" s="14"/>
      <c r="D41" s="16"/>
      <c r="E41" s="16"/>
      <c r="F41" s="16">
        <v>4</v>
      </c>
      <c r="G41" s="17"/>
      <c r="H41" s="17"/>
      <c r="I41" s="17"/>
      <c r="J41" s="17"/>
      <c r="K41" s="17"/>
      <c r="L41" s="18"/>
      <c r="M41" s="18"/>
      <c r="N41" s="18"/>
      <c r="O41" s="18"/>
      <c r="P41" s="18"/>
      <c r="Q41" s="19"/>
      <c r="R41" s="19"/>
      <c r="S41" s="19"/>
      <c r="T41" s="19"/>
      <c r="U41" s="19"/>
      <c r="V41" s="20"/>
      <c r="W41" s="20"/>
      <c r="X41" s="20"/>
      <c r="Y41" s="20"/>
      <c r="Z41" s="20">
        <v>4</v>
      </c>
      <c r="AA41" s="16">
        <f t="shared" si="3"/>
        <v>0</v>
      </c>
      <c r="AB41" s="16">
        <f t="shared" si="4"/>
        <v>4</v>
      </c>
    </row>
    <row r="42" spans="1:28" s="29" customFormat="1" ht="14.5" x14ac:dyDescent="0.35">
      <c r="A42" s="87" t="s">
        <v>81</v>
      </c>
      <c r="B42" s="87"/>
      <c r="C42" s="87"/>
      <c r="D42" s="87"/>
      <c r="E42" s="87"/>
      <c r="F42" s="87"/>
      <c r="G42" s="25">
        <f t="shared" ref="G42:Z42" si="5">SUM(G26:G41)</f>
        <v>0</v>
      </c>
      <c r="H42" s="25">
        <f t="shared" si="5"/>
        <v>20</v>
      </c>
      <c r="I42" s="25">
        <f t="shared" si="5"/>
        <v>80</v>
      </c>
      <c r="J42" s="25">
        <f t="shared" si="5"/>
        <v>0</v>
      </c>
      <c r="K42" s="25">
        <f t="shared" si="5"/>
        <v>6</v>
      </c>
      <c r="L42" s="26">
        <f t="shared" si="5"/>
        <v>60</v>
      </c>
      <c r="M42" s="26">
        <f t="shared" si="5"/>
        <v>0</v>
      </c>
      <c r="N42" s="26">
        <f t="shared" si="5"/>
        <v>30</v>
      </c>
      <c r="O42" s="26">
        <f t="shared" si="5"/>
        <v>0</v>
      </c>
      <c r="P42" s="26">
        <f t="shared" si="5"/>
        <v>6</v>
      </c>
      <c r="Q42" s="27">
        <f t="shared" si="5"/>
        <v>0</v>
      </c>
      <c r="R42" s="27">
        <f t="shared" si="5"/>
        <v>0</v>
      </c>
      <c r="S42" s="27">
        <f t="shared" si="5"/>
        <v>115</v>
      </c>
      <c r="T42" s="27">
        <f t="shared" si="5"/>
        <v>0</v>
      </c>
      <c r="U42" s="27">
        <f t="shared" si="5"/>
        <v>15</v>
      </c>
      <c r="V42" s="28">
        <f t="shared" si="5"/>
        <v>0</v>
      </c>
      <c r="W42" s="28">
        <f t="shared" si="5"/>
        <v>0</v>
      </c>
      <c r="X42" s="28">
        <f t="shared" si="5"/>
        <v>0</v>
      </c>
      <c r="Y42" s="28">
        <f t="shared" si="5"/>
        <v>0</v>
      </c>
      <c r="Z42" s="28">
        <f t="shared" si="5"/>
        <v>4</v>
      </c>
      <c r="AA42" s="15">
        <f t="shared" si="3"/>
        <v>305</v>
      </c>
      <c r="AB42" s="15">
        <f t="shared" si="4"/>
        <v>31</v>
      </c>
    </row>
    <row r="43" spans="1:28" s="29" customFormat="1" ht="14.5" x14ac:dyDescent="0.35">
      <c r="A43" s="86" t="s">
        <v>82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</row>
    <row r="44" spans="1:28" s="34" customFormat="1" ht="27" customHeight="1" x14ac:dyDescent="0.35">
      <c r="A44" s="13" t="s">
        <v>86</v>
      </c>
      <c r="B44" s="33" t="s">
        <v>52</v>
      </c>
      <c r="C44" s="33"/>
      <c r="D44" s="15"/>
      <c r="E44" s="16">
        <v>2</v>
      </c>
      <c r="F44" s="16"/>
      <c r="G44" s="17"/>
      <c r="H44" s="17"/>
      <c r="I44" s="17"/>
      <c r="J44" s="17"/>
      <c r="K44" s="17"/>
      <c r="L44" s="18"/>
      <c r="M44" s="18"/>
      <c r="N44" s="18">
        <v>15</v>
      </c>
      <c r="O44" s="18"/>
      <c r="P44" s="18">
        <v>1</v>
      </c>
      <c r="Q44" s="19"/>
      <c r="R44" s="19"/>
      <c r="S44" s="19"/>
      <c r="T44" s="19"/>
      <c r="U44" s="19"/>
      <c r="V44" s="20"/>
      <c r="W44" s="20"/>
      <c r="X44" s="20"/>
      <c r="Y44" s="20"/>
      <c r="Z44" s="20"/>
      <c r="AA44" s="16">
        <f t="shared" ref="AA44:AA58" si="6">SUM(G44:J44,L44:O44,Q44:T44,V44:Y44)</f>
        <v>15</v>
      </c>
      <c r="AB44" s="16">
        <f t="shared" ref="AB44:AB58" si="7">SUM(K44,P44,U44,Z44)</f>
        <v>1</v>
      </c>
    </row>
    <row r="45" spans="1:28" s="34" customFormat="1" ht="27" customHeight="1" x14ac:dyDescent="0.35">
      <c r="A45" s="13" t="s">
        <v>88</v>
      </c>
      <c r="B45" s="14" t="s">
        <v>85</v>
      </c>
      <c r="C45" s="14"/>
      <c r="D45" s="15"/>
      <c r="E45" s="16">
        <v>3</v>
      </c>
      <c r="F45" s="16"/>
      <c r="G45" s="17"/>
      <c r="H45" s="17"/>
      <c r="I45" s="17"/>
      <c r="J45" s="17"/>
      <c r="K45" s="17"/>
      <c r="L45" s="18"/>
      <c r="M45" s="18"/>
      <c r="N45" s="18"/>
      <c r="O45" s="18"/>
      <c r="P45" s="18"/>
      <c r="Q45" s="19"/>
      <c r="R45" s="19"/>
      <c r="S45" s="19">
        <v>15</v>
      </c>
      <c r="T45" s="19"/>
      <c r="U45" s="19">
        <v>1</v>
      </c>
      <c r="V45" s="20"/>
      <c r="W45" s="20"/>
      <c r="X45" s="20"/>
      <c r="Y45" s="20"/>
      <c r="Z45" s="20"/>
      <c r="AA45" s="16">
        <f t="shared" si="6"/>
        <v>15</v>
      </c>
      <c r="AB45" s="16">
        <f t="shared" si="7"/>
        <v>1</v>
      </c>
    </row>
    <row r="46" spans="1:28" s="34" customFormat="1" ht="27" customHeight="1" x14ac:dyDescent="0.35">
      <c r="A46" s="13" t="s">
        <v>90</v>
      </c>
      <c r="B46" s="14" t="s">
        <v>87</v>
      </c>
      <c r="C46" s="14"/>
      <c r="D46" s="15"/>
      <c r="E46" s="16">
        <v>1</v>
      </c>
      <c r="F46" s="16"/>
      <c r="G46" s="17"/>
      <c r="H46" s="17"/>
      <c r="I46" s="17">
        <v>30</v>
      </c>
      <c r="J46" s="17"/>
      <c r="K46" s="17">
        <v>2</v>
      </c>
      <c r="L46" s="18"/>
      <c r="M46" s="18"/>
      <c r="N46" s="18"/>
      <c r="O46" s="18"/>
      <c r="P46" s="18"/>
      <c r="Q46" s="19"/>
      <c r="R46" s="19"/>
      <c r="S46" s="19"/>
      <c r="T46" s="19"/>
      <c r="U46" s="19"/>
      <c r="V46" s="20"/>
      <c r="W46" s="20"/>
      <c r="X46" s="20"/>
      <c r="Y46" s="20"/>
      <c r="Z46" s="20"/>
      <c r="AA46" s="16">
        <f t="shared" si="6"/>
        <v>30</v>
      </c>
      <c r="AB46" s="16">
        <f t="shared" si="7"/>
        <v>2</v>
      </c>
    </row>
    <row r="47" spans="1:28" s="34" customFormat="1" ht="27" customHeight="1" x14ac:dyDescent="0.35">
      <c r="A47" s="13" t="s">
        <v>92</v>
      </c>
      <c r="B47" s="14" t="s">
        <v>89</v>
      </c>
      <c r="C47" s="14"/>
      <c r="D47" s="31"/>
      <c r="E47" s="32">
        <v>3</v>
      </c>
      <c r="F47" s="16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9"/>
      <c r="R47" s="19"/>
      <c r="S47" s="19">
        <v>30</v>
      </c>
      <c r="T47" s="19"/>
      <c r="U47" s="19">
        <v>4</v>
      </c>
      <c r="V47" s="20"/>
      <c r="W47" s="20"/>
      <c r="X47" s="20"/>
      <c r="Y47" s="20"/>
      <c r="Z47" s="20"/>
      <c r="AA47" s="16">
        <f t="shared" si="6"/>
        <v>30</v>
      </c>
      <c r="AB47" s="16">
        <f t="shared" si="7"/>
        <v>4</v>
      </c>
    </row>
    <row r="48" spans="1:28" s="34" customFormat="1" ht="27" customHeight="1" x14ac:dyDescent="0.35">
      <c r="A48" s="13" t="s">
        <v>94</v>
      </c>
      <c r="B48" s="14" t="s">
        <v>91</v>
      </c>
      <c r="C48" s="14"/>
      <c r="D48" s="31"/>
      <c r="E48" s="32">
        <v>3</v>
      </c>
      <c r="F48" s="16"/>
      <c r="G48" s="17"/>
      <c r="H48" s="17"/>
      <c r="I48" s="17"/>
      <c r="J48" s="17"/>
      <c r="K48" s="17"/>
      <c r="L48" s="18"/>
      <c r="M48" s="18"/>
      <c r="N48" s="18"/>
      <c r="O48" s="18"/>
      <c r="P48" s="18"/>
      <c r="Q48" s="19"/>
      <c r="R48" s="19"/>
      <c r="S48" s="19">
        <v>30</v>
      </c>
      <c r="T48" s="19"/>
      <c r="U48" s="19">
        <v>4</v>
      </c>
      <c r="V48" s="20"/>
      <c r="W48" s="20"/>
      <c r="X48" s="20"/>
      <c r="Y48" s="20"/>
      <c r="Z48" s="20"/>
      <c r="AA48" s="16">
        <f t="shared" si="6"/>
        <v>30</v>
      </c>
      <c r="AB48" s="16">
        <f t="shared" si="7"/>
        <v>4</v>
      </c>
    </row>
    <row r="49" spans="1:28" s="34" customFormat="1" ht="27" customHeight="1" x14ac:dyDescent="0.35">
      <c r="A49" s="13" t="s">
        <v>96</v>
      </c>
      <c r="B49" s="14" t="s">
        <v>93</v>
      </c>
      <c r="C49" s="14"/>
      <c r="D49" s="15"/>
      <c r="E49" s="16">
        <v>2</v>
      </c>
      <c r="F49" s="16"/>
      <c r="G49" s="17"/>
      <c r="H49" s="17"/>
      <c r="I49" s="17"/>
      <c r="J49" s="17"/>
      <c r="K49" s="17"/>
      <c r="L49" s="18"/>
      <c r="M49" s="18"/>
      <c r="N49" s="18">
        <v>20</v>
      </c>
      <c r="O49" s="18"/>
      <c r="P49" s="18">
        <v>1</v>
      </c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16">
        <f t="shared" si="6"/>
        <v>20</v>
      </c>
      <c r="AB49" s="16">
        <f t="shared" si="7"/>
        <v>1</v>
      </c>
    </row>
    <row r="50" spans="1:28" ht="27" customHeight="1" x14ac:dyDescent="0.35">
      <c r="A50" s="13" t="s">
        <v>98</v>
      </c>
      <c r="B50" s="35" t="s">
        <v>95</v>
      </c>
      <c r="C50" s="35"/>
      <c r="D50" s="15"/>
      <c r="E50" s="16">
        <v>1</v>
      </c>
      <c r="F50" s="16"/>
      <c r="G50" s="17"/>
      <c r="H50" s="17"/>
      <c r="I50" s="17">
        <v>25</v>
      </c>
      <c r="J50" s="17"/>
      <c r="K50" s="17">
        <v>2</v>
      </c>
      <c r="L50" s="18"/>
      <c r="M50" s="18"/>
      <c r="N50" s="18"/>
      <c r="O50" s="18"/>
      <c r="P50" s="18"/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16">
        <f t="shared" si="6"/>
        <v>25</v>
      </c>
      <c r="AB50" s="16">
        <f t="shared" si="7"/>
        <v>2</v>
      </c>
    </row>
    <row r="51" spans="1:28" ht="27" customHeight="1" x14ac:dyDescent="0.35">
      <c r="A51" s="13" t="s">
        <v>100</v>
      </c>
      <c r="B51" s="14" t="s">
        <v>97</v>
      </c>
      <c r="C51" s="37"/>
      <c r="D51" s="38"/>
      <c r="E51" s="39">
        <v>3</v>
      </c>
      <c r="F51" s="40"/>
      <c r="G51" s="41"/>
      <c r="H51" s="41"/>
      <c r="I51" s="41"/>
      <c r="J51" s="41"/>
      <c r="K51" s="41"/>
      <c r="L51" s="42"/>
      <c r="M51" s="42"/>
      <c r="N51" s="42"/>
      <c r="O51" s="42"/>
      <c r="P51" s="42"/>
      <c r="Q51" s="43"/>
      <c r="R51" s="43"/>
      <c r="S51" s="43">
        <v>20</v>
      </c>
      <c r="T51" s="43"/>
      <c r="U51" s="76">
        <v>2</v>
      </c>
      <c r="V51" s="44"/>
      <c r="W51" s="44"/>
      <c r="X51" s="44"/>
      <c r="Y51" s="44"/>
      <c r="Z51" s="44"/>
      <c r="AA51" s="16">
        <f t="shared" si="6"/>
        <v>20</v>
      </c>
      <c r="AB51" s="16">
        <f t="shared" si="7"/>
        <v>2</v>
      </c>
    </row>
    <row r="52" spans="1:28" ht="27" customHeight="1" x14ac:dyDescent="0.35">
      <c r="A52" s="13" t="s">
        <v>101</v>
      </c>
      <c r="B52" s="45" t="s">
        <v>99</v>
      </c>
      <c r="C52" s="46"/>
      <c r="D52" s="38"/>
      <c r="E52" s="47">
        <v>3</v>
      </c>
      <c r="F52" s="40"/>
      <c r="G52" s="41"/>
      <c r="H52" s="41"/>
      <c r="I52" s="41"/>
      <c r="J52" s="41"/>
      <c r="K52" s="41"/>
      <c r="L52" s="42"/>
      <c r="M52" s="42"/>
      <c r="N52" s="42"/>
      <c r="O52" s="42"/>
      <c r="P52" s="42"/>
      <c r="Q52" s="43"/>
      <c r="R52" s="43"/>
      <c r="S52" s="43">
        <v>30</v>
      </c>
      <c r="T52" s="43"/>
      <c r="U52" s="43">
        <v>4</v>
      </c>
      <c r="V52" s="44"/>
      <c r="W52" s="44"/>
      <c r="X52" s="44"/>
      <c r="Y52" s="44"/>
      <c r="Z52" s="44"/>
      <c r="AA52" s="16">
        <f t="shared" si="6"/>
        <v>30</v>
      </c>
      <c r="AB52" s="16">
        <f t="shared" si="7"/>
        <v>4</v>
      </c>
    </row>
    <row r="53" spans="1:28" ht="27" customHeight="1" x14ac:dyDescent="0.35">
      <c r="A53" s="13" t="s">
        <v>102</v>
      </c>
      <c r="B53" s="36" t="s">
        <v>150</v>
      </c>
      <c r="C53" s="37"/>
      <c r="D53" s="38"/>
      <c r="E53" s="39">
        <v>1</v>
      </c>
      <c r="F53" s="40"/>
      <c r="G53" s="41"/>
      <c r="H53" s="41"/>
      <c r="I53" s="41">
        <v>10</v>
      </c>
      <c r="J53" s="41"/>
      <c r="K53" s="41">
        <v>1</v>
      </c>
      <c r="L53" s="42"/>
      <c r="M53" s="42"/>
      <c r="N53" s="42"/>
      <c r="O53" s="42"/>
      <c r="P53" s="42"/>
      <c r="Q53" s="43"/>
      <c r="R53" s="43"/>
      <c r="S53" s="43"/>
      <c r="T53" s="43"/>
      <c r="U53" s="43"/>
      <c r="V53" s="44"/>
      <c r="W53" s="44"/>
      <c r="X53" s="44"/>
      <c r="Y53" s="44"/>
      <c r="Z53" s="44"/>
      <c r="AA53" s="16">
        <f t="shared" si="6"/>
        <v>10</v>
      </c>
      <c r="AB53" s="16">
        <f t="shared" si="7"/>
        <v>1</v>
      </c>
    </row>
    <row r="54" spans="1:28" ht="27" customHeight="1" x14ac:dyDescent="0.35">
      <c r="A54" s="13" t="s">
        <v>103</v>
      </c>
      <c r="B54" s="36" t="s">
        <v>146</v>
      </c>
      <c r="C54" s="37"/>
      <c r="D54" s="38"/>
      <c r="E54" s="39">
        <v>1</v>
      </c>
      <c r="F54" s="40"/>
      <c r="G54" s="41"/>
      <c r="H54" s="41">
        <v>20</v>
      </c>
      <c r="I54" s="41"/>
      <c r="J54" s="41"/>
      <c r="K54" s="41">
        <v>1</v>
      </c>
      <c r="L54" s="42"/>
      <c r="M54" s="42"/>
      <c r="N54" s="42"/>
      <c r="O54" s="42"/>
      <c r="P54" s="42"/>
      <c r="Q54" s="43"/>
      <c r="R54" s="43"/>
      <c r="S54" s="43"/>
      <c r="T54" s="43"/>
      <c r="U54" s="43"/>
      <c r="V54" s="44"/>
      <c r="W54" s="44"/>
      <c r="X54" s="44"/>
      <c r="Y54" s="44"/>
      <c r="Z54" s="44"/>
      <c r="AA54" s="16">
        <f t="shared" si="6"/>
        <v>20</v>
      </c>
      <c r="AB54" s="16">
        <f t="shared" si="7"/>
        <v>1</v>
      </c>
    </row>
    <row r="55" spans="1:28" ht="27" customHeight="1" x14ac:dyDescent="0.35">
      <c r="A55" s="13" t="s">
        <v>106</v>
      </c>
      <c r="B55" s="33" t="s">
        <v>76</v>
      </c>
      <c r="C55" s="33"/>
      <c r="D55" s="16"/>
      <c r="E55" s="32">
        <v>2</v>
      </c>
      <c r="F55" s="16"/>
      <c r="G55" s="17"/>
      <c r="H55" s="17"/>
      <c r="I55" s="17"/>
      <c r="J55" s="17"/>
      <c r="K55" s="17"/>
      <c r="L55" s="18">
        <v>30</v>
      </c>
      <c r="M55" s="18"/>
      <c r="N55" s="18"/>
      <c r="O55" s="18"/>
      <c r="P55" s="18">
        <v>2</v>
      </c>
      <c r="Q55" s="19"/>
      <c r="R55" s="19"/>
      <c r="S55" s="19"/>
      <c r="T55" s="19"/>
      <c r="U55" s="19"/>
      <c r="V55" s="20"/>
      <c r="W55" s="20"/>
      <c r="X55" s="20"/>
      <c r="Y55" s="20"/>
      <c r="Z55" s="20"/>
      <c r="AA55" s="16">
        <f t="shared" si="6"/>
        <v>30</v>
      </c>
      <c r="AB55" s="16">
        <f t="shared" si="7"/>
        <v>2</v>
      </c>
    </row>
    <row r="56" spans="1:28" ht="27" customHeight="1" x14ac:dyDescent="0.35">
      <c r="A56" s="13" t="s">
        <v>108</v>
      </c>
      <c r="B56" s="33" t="s">
        <v>78</v>
      </c>
      <c r="C56" s="33"/>
      <c r="D56" s="16"/>
      <c r="E56" s="32">
        <v>2</v>
      </c>
      <c r="F56" s="16"/>
      <c r="G56" s="17"/>
      <c r="H56" s="17"/>
      <c r="I56" s="17"/>
      <c r="J56" s="17"/>
      <c r="K56" s="17"/>
      <c r="L56" s="18">
        <v>30</v>
      </c>
      <c r="M56" s="18"/>
      <c r="N56" s="18"/>
      <c r="O56" s="18"/>
      <c r="P56" s="18">
        <v>2</v>
      </c>
      <c r="Q56" s="19"/>
      <c r="R56" s="19"/>
      <c r="S56" s="19"/>
      <c r="T56" s="19"/>
      <c r="U56" s="19"/>
      <c r="V56" s="20"/>
      <c r="W56" s="20"/>
      <c r="X56" s="20"/>
      <c r="Y56" s="20"/>
      <c r="Z56" s="20"/>
      <c r="AA56" s="16">
        <f t="shared" si="6"/>
        <v>30</v>
      </c>
      <c r="AB56" s="16">
        <f t="shared" si="7"/>
        <v>2</v>
      </c>
    </row>
    <row r="57" spans="1:28" s="34" customFormat="1" ht="27" customHeight="1" x14ac:dyDescent="0.35">
      <c r="A57" s="13" t="s">
        <v>110</v>
      </c>
      <c r="B57" s="14" t="s">
        <v>80</v>
      </c>
      <c r="C57" s="14"/>
      <c r="D57" s="15"/>
      <c r="E57" s="16"/>
      <c r="F57" s="16">
        <v>4</v>
      </c>
      <c r="G57" s="17"/>
      <c r="H57" s="17"/>
      <c r="I57" s="17"/>
      <c r="J57" s="17"/>
      <c r="K57" s="17"/>
      <c r="L57" s="18"/>
      <c r="M57" s="18"/>
      <c r="N57" s="18"/>
      <c r="O57" s="18"/>
      <c r="P57" s="18"/>
      <c r="Q57" s="48"/>
      <c r="R57" s="48"/>
      <c r="S57" s="48"/>
      <c r="T57" s="48"/>
      <c r="U57" s="48"/>
      <c r="V57" s="49"/>
      <c r="W57" s="49"/>
      <c r="X57" s="49"/>
      <c r="Y57" s="49"/>
      <c r="Z57" s="20">
        <v>4</v>
      </c>
      <c r="AA57" s="16">
        <f t="shared" si="6"/>
        <v>0</v>
      </c>
      <c r="AB57" s="16">
        <f t="shared" si="7"/>
        <v>4</v>
      </c>
    </row>
    <row r="58" spans="1:28" s="50" customFormat="1" ht="13.5" customHeight="1" x14ac:dyDescent="0.35">
      <c r="A58" s="87" t="s">
        <v>81</v>
      </c>
      <c r="B58" s="87"/>
      <c r="C58" s="87"/>
      <c r="D58" s="87"/>
      <c r="E58" s="87"/>
      <c r="F58" s="87"/>
      <c r="G58" s="25">
        <f t="shared" ref="G58:Z58" si="8">SUM(G44:G57)</f>
        <v>0</v>
      </c>
      <c r="H58" s="25">
        <f t="shared" si="8"/>
        <v>20</v>
      </c>
      <c r="I58" s="25">
        <f t="shared" si="8"/>
        <v>65</v>
      </c>
      <c r="J58" s="25">
        <f t="shared" si="8"/>
        <v>0</v>
      </c>
      <c r="K58" s="25">
        <f t="shared" si="8"/>
        <v>6</v>
      </c>
      <c r="L58" s="26">
        <f t="shared" si="8"/>
        <v>60</v>
      </c>
      <c r="M58" s="26">
        <f t="shared" si="8"/>
        <v>0</v>
      </c>
      <c r="N58" s="26">
        <f t="shared" si="8"/>
        <v>35</v>
      </c>
      <c r="O58" s="26">
        <f t="shared" si="8"/>
        <v>0</v>
      </c>
      <c r="P58" s="26">
        <f t="shared" si="8"/>
        <v>6</v>
      </c>
      <c r="Q58" s="27">
        <f t="shared" si="8"/>
        <v>0</v>
      </c>
      <c r="R58" s="27">
        <f t="shared" si="8"/>
        <v>0</v>
      </c>
      <c r="S58" s="27">
        <f t="shared" si="8"/>
        <v>125</v>
      </c>
      <c r="T58" s="27">
        <f t="shared" si="8"/>
        <v>0</v>
      </c>
      <c r="U58" s="27">
        <f t="shared" si="8"/>
        <v>15</v>
      </c>
      <c r="V58" s="28">
        <f t="shared" si="8"/>
        <v>0</v>
      </c>
      <c r="W58" s="28">
        <f t="shared" si="8"/>
        <v>0</v>
      </c>
      <c r="X58" s="28">
        <f t="shared" si="8"/>
        <v>0</v>
      </c>
      <c r="Y58" s="28">
        <f t="shared" si="8"/>
        <v>0</v>
      </c>
      <c r="Z58" s="28">
        <f t="shared" si="8"/>
        <v>4</v>
      </c>
      <c r="AA58" s="15">
        <f t="shared" si="6"/>
        <v>305</v>
      </c>
      <c r="AB58" s="15">
        <f t="shared" si="7"/>
        <v>31</v>
      </c>
    </row>
    <row r="59" spans="1:28" s="34" customFormat="1" ht="13.5" customHeight="1" x14ac:dyDescent="0.35">
      <c r="A59" s="88" t="s">
        <v>104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  <row r="60" spans="1:28" s="51" customFormat="1" ht="13.5" customHeight="1" x14ac:dyDescent="0.35">
      <c r="A60" s="89" t="s">
        <v>105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s="51" customFormat="1" ht="26.5" customHeight="1" x14ac:dyDescent="0.35">
      <c r="A61" s="52" t="s">
        <v>112</v>
      </c>
      <c r="B61" s="53" t="s">
        <v>107</v>
      </c>
      <c r="C61" s="53"/>
      <c r="D61" s="54"/>
      <c r="E61" s="32">
        <v>1</v>
      </c>
      <c r="F61" s="32"/>
      <c r="G61" s="17">
        <v>20</v>
      </c>
      <c r="H61" s="17"/>
      <c r="I61" s="17">
        <v>10</v>
      </c>
      <c r="J61" s="17"/>
      <c r="K61" s="17">
        <v>2</v>
      </c>
      <c r="L61" s="18"/>
      <c r="M61" s="18"/>
      <c r="N61" s="18"/>
      <c r="O61" s="18"/>
      <c r="P61" s="18"/>
      <c r="Q61" s="48"/>
      <c r="R61" s="48"/>
      <c r="S61" s="48"/>
      <c r="T61" s="48"/>
      <c r="U61" s="48"/>
      <c r="V61" s="49"/>
      <c r="W61" s="49"/>
      <c r="X61" s="49"/>
      <c r="Y61" s="49"/>
      <c r="Z61" s="20"/>
      <c r="AA61" s="32">
        <f t="shared" ref="AA61:AA69" si="9">SUM(G61:J61,L61:O61,Q61:T61,V61:Y61)</f>
        <v>30</v>
      </c>
      <c r="AB61" s="32">
        <f t="shared" ref="AB61:AB69" si="10">SUM(K61,P61,U61,Z61)</f>
        <v>2</v>
      </c>
    </row>
    <row r="62" spans="1:28" s="51" customFormat="1" ht="26.5" customHeight="1" x14ac:dyDescent="0.35">
      <c r="A62" s="52" t="s">
        <v>114</v>
      </c>
      <c r="B62" s="53" t="s">
        <v>109</v>
      </c>
      <c r="C62" s="53"/>
      <c r="D62" s="54"/>
      <c r="E62" s="32">
        <v>1</v>
      </c>
      <c r="F62" s="32"/>
      <c r="G62" s="17">
        <v>16</v>
      </c>
      <c r="H62" s="17"/>
      <c r="I62" s="17">
        <v>4</v>
      </c>
      <c r="J62" s="17"/>
      <c r="K62" s="17">
        <v>1</v>
      </c>
      <c r="L62" s="18"/>
      <c r="M62" s="18"/>
      <c r="N62" s="18"/>
      <c r="O62" s="18"/>
      <c r="P62" s="18"/>
      <c r="Q62" s="48"/>
      <c r="R62" s="48"/>
      <c r="S62" s="48"/>
      <c r="T62" s="48"/>
      <c r="U62" s="48"/>
      <c r="V62" s="49"/>
      <c r="W62" s="49"/>
      <c r="X62" s="49"/>
      <c r="Y62" s="49"/>
      <c r="Z62" s="20"/>
      <c r="AA62" s="32">
        <f t="shared" si="9"/>
        <v>20</v>
      </c>
      <c r="AB62" s="32">
        <f t="shared" si="10"/>
        <v>1</v>
      </c>
    </row>
    <row r="63" spans="1:28" s="51" customFormat="1" ht="26.5" customHeight="1" x14ac:dyDescent="0.35">
      <c r="A63" s="52" t="s">
        <v>116</v>
      </c>
      <c r="B63" s="53" t="s">
        <v>111</v>
      </c>
      <c r="C63" s="53"/>
      <c r="D63" s="54"/>
      <c r="E63" s="32">
        <v>1</v>
      </c>
      <c r="F63" s="32"/>
      <c r="G63" s="17">
        <v>12</v>
      </c>
      <c r="H63" s="17"/>
      <c r="I63" s="17">
        <v>8</v>
      </c>
      <c r="J63" s="17"/>
      <c r="K63" s="17">
        <v>1</v>
      </c>
      <c r="L63" s="18"/>
      <c r="M63" s="18"/>
      <c r="N63" s="18"/>
      <c r="O63" s="18"/>
      <c r="P63" s="18"/>
      <c r="Q63" s="48"/>
      <c r="R63" s="48"/>
      <c r="S63" s="48"/>
      <c r="T63" s="48"/>
      <c r="U63" s="48"/>
      <c r="V63" s="49"/>
      <c r="W63" s="49"/>
      <c r="X63" s="49"/>
      <c r="Y63" s="49"/>
      <c r="Z63" s="20"/>
      <c r="AA63" s="32">
        <f t="shared" si="9"/>
        <v>20</v>
      </c>
      <c r="AB63" s="32">
        <f t="shared" si="10"/>
        <v>1</v>
      </c>
    </row>
    <row r="64" spans="1:28" s="51" customFormat="1" ht="26.5" customHeight="1" x14ac:dyDescent="0.35">
      <c r="A64" s="52" t="s">
        <v>118</v>
      </c>
      <c r="B64" s="53" t="s">
        <v>113</v>
      </c>
      <c r="C64" s="53"/>
      <c r="D64" s="54"/>
      <c r="E64" s="32">
        <v>1</v>
      </c>
      <c r="F64" s="32"/>
      <c r="G64" s="17">
        <v>16</v>
      </c>
      <c r="H64" s="17"/>
      <c r="I64" s="17">
        <v>4</v>
      </c>
      <c r="J64" s="17"/>
      <c r="K64" s="17">
        <v>1</v>
      </c>
      <c r="L64" s="18"/>
      <c r="M64" s="18"/>
      <c r="N64" s="18"/>
      <c r="O64" s="18"/>
      <c r="P64" s="18"/>
      <c r="Q64" s="48"/>
      <c r="R64" s="48"/>
      <c r="S64" s="48"/>
      <c r="T64" s="48"/>
      <c r="U64" s="48"/>
      <c r="V64" s="49"/>
      <c r="W64" s="49"/>
      <c r="X64" s="49"/>
      <c r="Y64" s="49"/>
      <c r="Z64" s="20"/>
      <c r="AA64" s="32">
        <f t="shared" si="9"/>
        <v>20</v>
      </c>
      <c r="AB64" s="32">
        <f t="shared" si="10"/>
        <v>1</v>
      </c>
    </row>
    <row r="65" spans="1:28" s="51" customFormat="1" ht="26.5" customHeight="1" x14ac:dyDescent="0.35">
      <c r="A65" s="52" t="s">
        <v>120</v>
      </c>
      <c r="B65" s="53" t="s">
        <v>115</v>
      </c>
      <c r="C65" s="53"/>
      <c r="D65" s="54"/>
      <c r="E65" s="32">
        <v>2</v>
      </c>
      <c r="F65" s="32"/>
      <c r="G65" s="17"/>
      <c r="H65" s="17"/>
      <c r="I65" s="17"/>
      <c r="J65" s="17"/>
      <c r="K65" s="17"/>
      <c r="L65" s="18">
        <v>24</v>
      </c>
      <c r="M65" s="18"/>
      <c r="N65" s="18">
        <v>6</v>
      </c>
      <c r="O65" s="18"/>
      <c r="P65" s="18">
        <v>2</v>
      </c>
      <c r="Q65" s="48"/>
      <c r="R65" s="48"/>
      <c r="S65" s="48"/>
      <c r="T65" s="48"/>
      <c r="U65" s="48"/>
      <c r="V65" s="49"/>
      <c r="W65" s="49"/>
      <c r="X65" s="49"/>
      <c r="Y65" s="49"/>
      <c r="Z65" s="20"/>
      <c r="AA65" s="32">
        <f t="shared" si="9"/>
        <v>30</v>
      </c>
      <c r="AB65" s="32">
        <f t="shared" si="10"/>
        <v>2</v>
      </c>
    </row>
    <row r="66" spans="1:28" s="51" customFormat="1" ht="26.5" customHeight="1" x14ac:dyDescent="0.35">
      <c r="A66" s="52" t="s">
        <v>122</v>
      </c>
      <c r="B66" s="53" t="s">
        <v>117</v>
      </c>
      <c r="C66" s="53"/>
      <c r="D66" s="54"/>
      <c r="E66" s="32">
        <v>2</v>
      </c>
      <c r="F66" s="32"/>
      <c r="G66" s="17"/>
      <c r="H66" s="17"/>
      <c r="I66" s="17"/>
      <c r="J66" s="17"/>
      <c r="K66" s="17"/>
      <c r="L66" s="18"/>
      <c r="M66" s="18"/>
      <c r="N66" s="18">
        <v>40</v>
      </c>
      <c r="O66" s="18"/>
      <c r="P66" s="18">
        <v>2</v>
      </c>
      <c r="Q66" s="48"/>
      <c r="R66" s="48"/>
      <c r="S66" s="48"/>
      <c r="T66" s="48"/>
      <c r="U66" s="48"/>
      <c r="V66" s="49"/>
      <c r="W66" s="49"/>
      <c r="X66" s="49"/>
      <c r="Y66" s="49"/>
      <c r="Z66" s="20"/>
      <c r="AA66" s="32">
        <f t="shared" si="9"/>
        <v>40</v>
      </c>
      <c r="AB66" s="32">
        <f t="shared" si="10"/>
        <v>2</v>
      </c>
    </row>
    <row r="67" spans="1:28" s="51" customFormat="1" ht="26.5" customHeight="1" x14ac:dyDescent="0.35">
      <c r="A67" s="52" t="s">
        <v>124</v>
      </c>
      <c r="B67" s="53" t="s">
        <v>119</v>
      </c>
      <c r="C67" s="53"/>
      <c r="D67" s="54"/>
      <c r="E67" s="32">
        <v>2</v>
      </c>
      <c r="F67" s="32"/>
      <c r="G67" s="17"/>
      <c r="H67" s="17"/>
      <c r="I67" s="17"/>
      <c r="J67" s="17"/>
      <c r="K67" s="17"/>
      <c r="L67" s="18">
        <v>30</v>
      </c>
      <c r="M67" s="18"/>
      <c r="N67" s="18">
        <v>10</v>
      </c>
      <c r="O67" s="18"/>
      <c r="P67" s="18">
        <v>2</v>
      </c>
      <c r="Q67" s="48"/>
      <c r="R67" s="48"/>
      <c r="S67" s="19"/>
      <c r="T67" s="19"/>
      <c r="U67" s="19"/>
      <c r="V67" s="49"/>
      <c r="W67" s="49"/>
      <c r="X67" s="49"/>
      <c r="Y67" s="49"/>
      <c r="Z67" s="20"/>
      <c r="AA67" s="32">
        <f t="shared" si="9"/>
        <v>40</v>
      </c>
      <c r="AB67" s="32">
        <f t="shared" si="10"/>
        <v>2</v>
      </c>
    </row>
    <row r="68" spans="1:28" s="51" customFormat="1" ht="26.5" customHeight="1" x14ac:dyDescent="0.35">
      <c r="A68" s="52" t="s">
        <v>144</v>
      </c>
      <c r="B68" s="53" t="s">
        <v>121</v>
      </c>
      <c r="C68" s="53"/>
      <c r="D68" s="54"/>
      <c r="E68" s="32">
        <v>2</v>
      </c>
      <c r="F68" s="32"/>
      <c r="G68" s="17"/>
      <c r="H68" s="17"/>
      <c r="I68" s="17"/>
      <c r="J68" s="17"/>
      <c r="K68" s="17"/>
      <c r="L68" s="18"/>
      <c r="M68" s="18"/>
      <c r="N68" s="18">
        <v>20</v>
      </c>
      <c r="O68" s="18"/>
      <c r="P68" s="18">
        <v>1</v>
      </c>
      <c r="Q68" s="48"/>
      <c r="R68" s="48"/>
      <c r="S68" s="19"/>
      <c r="T68" s="19"/>
      <c r="U68" s="19"/>
      <c r="V68" s="49"/>
      <c r="W68" s="49"/>
      <c r="X68" s="49"/>
      <c r="Y68" s="49"/>
      <c r="Z68" s="20"/>
      <c r="AA68" s="32">
        <f t="shared" si="9"/>
        <v>20</v>
      </c>
      <c r="AB68" s="32">
        <f t="shared" si="10"/>
        <v>1</v>
      </c>
    </row>
    <row r="69" spans="1:28" s="51" customFormat="1" ht="26.5" customHeight="1" x14ac:dyDescent="0.35">
      <c r="A69" s="52" t="s">
        <v>145</v>
      </c>
      <c r="B69" s="53" t="s">
        <v>123</v>
      </c>
      <c r="C69" s="53"/>
      <c r="D69" s="54"/>
      <c r="E69" s="32"/>
      <c r="F69" s="32">
        <v>3</v>
      </c>
      <c r="G69" s="17"/>
      <c r="H69" s="17"/>
      <c r="I69" s="17"/>
      <c r="J69" s="17"/>
      <c r="K69" s="17"/>
      <c r="L69" s="18"/>
      <c r="M69" s="18"/>
      <c r="N69" s="18"/>
      <c r="O69" s="18"/>
      <c r="P69" s="18"/>
      <c r="Q69" s="48"/>
      <c r="R69" s="48"/>
      <c r="S69" s="19"/>
      <c r="T69" s="19"/>
      <c r="U69" s="19">
        <v>1</v>
      </c>
      <c r="V69" s="49"/>
      <c r="W69" s="49"/>
      <c r="X69" s="49"/>
      <c r="Y69" s="49"/>
      <c r="Z69" s="20"/>
      <c r="AA69" s="32">
        <f t="shared" si="9"/>
        <v>0</v>
      </c>
      <c r="AB69" s="32">
        <f t="shared" si="10"/>
        <v>1</v>
      </c>
    </row>
    <row r="70" spans="1:28" s="51" customFormat="1" ht="26.5" customHeight="1" x14ac:dyDescent="0.35">
      <c r="A70" s="52" t="s">
        <v>127</v>
      </c>
      <c r="B70" s="53" t="s">
        <v>125</v>
      </c>
      <c r="C70" s="53"/>
      <c r="D70" s="54"/>
      <c r="E70" s="32">
        <v>3</v>
      </c>
      <c r="F70" s="32"/>
      <c r="G70" s="17"/>
      <c r="H70" s="17"/>
      <c r="I70" s="17"/>
      <c r="J70" s="17"/>
      <c r="K70" s="17"/>
      <c r="L70" s="18"/>
      <c r="M70" s="18"/>
      <c r="N70" s="18"/>
      <c r="O70" s="18"/>
      <c r="P70" s="18"/>
      <c r="Q70" s="48"/>
      <c r="R70" s="48"/>
      <c r="S70" s="19">
        <v>20</v>
      </c>
      <c r="T70" s="19"/>
      <c r="U70" s="19">
        <v>1</v>
      </c>
      <c r="V70" s="49"/>
      <c r="W70" s="49"/>
      <c r="X70" s="49"/>
      <c r="Y70" s="49"/>
      <c r="Z70" s="20"/>
      <c r="AA70" s="32">
        <f>SUM(G70:J70,L70:O70,Q70:T70,V70:Y70)</f>
        <v>20</v>
      </c>
      <c r="AB70" s="32">
        <f>SUM(K70,P70,U70,Z70)</f>
        <v>1</v>
      </c>
    </row>
    <row r="71" spans="1:28" s="55" customFormat="1" ht="13.5" customHeight="1" x14ac:dyDescent="0.35">
      <c r="A71" s="87" t="s">
        <v>47</v>
      </c>
      <c r="B71" s="87"/>
      <c r="C71" s="87"/>
      <c r="D71" s="87"/>
      <c r="E71" s="87"/>
      <c r="F71" s="87"/>
      <c r="G71" s="25">
        <f t="shared" ref="G71:AB71" si="11">SUM(G61:G70)</f>
        <v>64</v>
      </c>
      <c r="H71" s="25">
        <f t="shared" si="11"/>
        <v>0</v>
      </c>
      <c r="I71" s="25">
        <f t="shared" si="11"/>
        <v>26</v>
      </c>
      <c r="J71" s="25">
        <f t="shared" si="11"/>
        <v>0</v>
      </c>
      <c r="K71" s="25">
        <f t="shared" si="11"/>
        <v>5</v>
      </c>
      <c r="L71" s="72">
        <f t="shared" si="11"/>
        <v>54</v>
      </c>
      <c r="M71" s="72">
        <f t="shared" si="11"/>
        <v>0</v>
      </c>
      <c r="N71" s="72">
        <f t="shared" si="11"/>
        <v>76</v>
      </c>
      <c r="O71" s="72">
        <f t="shared" si="11"/>
        <v>0</v>
      </c>
      <c r="P71" s="72">
        <f t="shared" si="11"/>
        <v>7</v>
      </c>
      <c r="Q71" s="73">
        <f t="shared" si="11"/>
        <v>0</v>
      </c>
      <c r="R71" s="73">
        <f t="shared" si="11"/>
        <v>0</v>
      </c>
      <c r="S71" s="73">
        <f t="shared" si="11"/>
        <v>20</v>
      </c>
      <c r="T71" s="73">
        <f t="shared" si="11"/>
        <v>0</v>
      </c>
      <c r="U71" s="73">
        <f t="shared" si="11"/>
        <v>2</v>
      </c>
      <c r="V71" s="74">
        <f t="shared" si="11"/>
        <v>0</v>
      </c>
      <c r="W71" s="74">
        <f t="shared" si="11"/>
        <v>0</v>
      </c>
      <c r="X71" s="74">
        <f t="shared" si="11"/>
        <v>0</v>
      </c>
      <c r="Y71" s="74">
        <f t="shared" si="11"/>
        <v>0</v>
      </c>
      <c r="Z71" s="74">
        <f t="shared" si="11"/>
        <v>0</v>
      </c>
      <c r="AA71" s="54">
        <f t="shared" si="11"/>
        <v>240</v>
      </c>
      <c r="AB71" s="54">
        <f t="shared" si="11"/>
        <v>14</v>
      </c>
    </row>
    <row r="72" spans="1:28" s="51" customFormat="1" ht="13.5" customHeight="1" x14ac:dyDescent="0.35">
      <c r="A72" s="89" t="s">
        <v>126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:28" s="51" customFormat="1" ht="26.5" customHeight="1" x14ac:dyDescent="0.35">
      <c r="A73" s="52" t="s">
        <v>129</v>
      </c>
      <c r="B73" s="53" t="s">
        <v>128</v>
      </c>
      <c r="C73" s="53"/>
      <c r="D73" s="32">
        <v>4</v>
      </c>
      <c r="E73" s="32">
        <v>3</v>
      </c>
      <c r="F73" s="32"/>
      <c r="G73" s="17"/>
      <c r="H73" s="17"/>
      <c r="I73" s="17"/>
      <c r="J73" s="17"/>
      <c r="K73" s="17"/>
      <c r="L73" s="18"/>
      <c r="M73" s="18"/>
      <c r="N73" s="18"/>
      <c r="O73" s="18"/>
      <c r="P73" s="18"/>
      <c r="Q73" s="48"/>
      <c r="R73" s="19"/>
      <c r="S73" s="19">
        <v>60</v>
      </c>
      <c r="T73" s="19"/>
      <c r="U73" s="19">
        <v>4</v>
      </c>
      <c r="V73" s="20"/>
      <c r="W73" s="20"/>
      <c r="X73" s="20">
        <v>30</v>
      </c>
      <c r="Y73" s="20"/>
      <c r="Z73" s="20">
        <v>3</v>
      </c>
      <c r="AA73" s="32">
        <f t="shared" ref="AA73:AA79" si="12">SUM(G73:J73,L73:O73,Q73:T73,V73:Y73)</f>
        <v>90</v>
      </c>
      <c r="AB73" s="32">
        <f t="shared" ref="AB73:AB78" si="13">SUM(K73,P73,U73,Z73)</f>
        <v>7</v>
      </c>
    </row>
    <row r="74" spans="1:28" s="51" customFormat="1" ht="26.5" customHeight="1" x14ac:dyDescent="0.35">
      <c r="A74" s="52" t="s">
        <v>131</v>
      </c>
      <c r="B74" s="53" t="s">
        <v>130</v>
      </c>
      <c r="C74" s="53"/>
      <c r="D74" s="54"/>
      <c r="E74" s="32">
        <v>3</v>
      </c>
      <c r="F74" s="32"/>
      <c r="G74" s="17"/>
      <c r="H74" s="17"/>
      <c r="I74" s="17"/>
      <c r="J74" s="17"/>
      <c r="K74" s="17"/>
      <c r="L74" s="18"/>
      <c r="M74" s="18"/>
      <c r="N74" s="18"/>
      <c r="O74" s="18"/>
      <c r="P74" s="18"/>
      <c r="Q74" s="48"/>
      <c r="R74" s="19">
        <v>15</v>
      </c>
      <c r="S74" s="19"/>
      <c r="T74" s="19"/>
      <c r="U74" s="19">
        <v>2</v>
      </c>
      <c r="V74" s="20"/>
      <c r="W74" s="20"/>
      <c r="X74" s="20"/>
      <c r="Y74" s="20"/>
      <c r="Z74" s="20"/>
      <c r="AA74" s="32">
        <f t="shared" si="12"/>
        <v>15</v>
      </c>
      <c r="AB74" s="32">
        <f t="shared" si="13"/>
        <v>2</v>
      </c>
    </row>
    <row r="75" spans="1:28" s="51" customFormat="1" ht="26.5" customHeight="1" x14ac:dyDescent="0.35">
      <c r="A75" s="52" t="s">
        <v>133</v>
      </c>
      <c r="B75" s="53" t="s">
        <v>132</v>
      </c>
      <c r="C75" s="53"/>
      <c r="D75" s="54"/>
      <c r="E75" s="32">
        <v>3</v>
      </c>
      <c r="F75" s="32"/>
      <c r="G75" s="17"/>
      <c r="H75" s="17"/>
      <c r="I75" s="17"/>
      <c r="J75" s="17"/>
      <c r="K75" s="17"/>
      <c r="L75" s="18"/>
      <c r="M75" s="18"/>
      <c r="N75" s="18"/>
      <c r="O75" s="18"/>
      <c r="P75" s="18"/>
      <c r="Q75" s="48"/>
      <c r="R75" s="19"/>
      <c r="S75" s="19">
        <v>15</v>
      </c>
      <c r="T75" s="19"/>
      <c r="U75" s="19">
        <v>1</v>
      </c>
      <c r="V75" s="20"/>
      <c r="W75" s="20"/>
      <c r="X75" s="20"/>
      <c r="Y75" s="20"/>
      <c r="Z75" s="20"/>
      <c r="AA75" s="32">
        <f t="shared" si="12"/>
        <v>15</v>
      </c>
      <c r="AB75" s="32">
        <f t="shared" si="13"/>
        <v>1</v>
      </c>
    </row>
    <row r="76" spans="1:28" s="51" customFormat="1" ht="26.5" customHeight="1" x14ac:dyDescent="0.35">
      <c r="A76" s="52" t="s">
        <v>148</v>
      </c>
      <c r="B76" s="53" t="s">
        <v>134</v>
      </c>
      <c r="C76" s="53"/>
      <c r="D76" s="54"/>
      <c r="E76" s="32">
        <v>3</v>
      </c>
      <c r="F76" s="32"/>
      <c r="G76" s="17"/>
      <c r="H76" s="17"/>
      <c r="I76" s="17"/>
      <c r="J76" s="17"/>
      <c r="K76" s="17"/>
      <c r="L76" s="18"/>
      <c r="M76" s="18"/>
      <c r="N76" s="18"/>
      <c r="O76" s="18"/>
      <c r="P76" s="18"/>
      <c r="Q76" s="48"/>
      <c r="R76" s="19"/>
      <c r="S76" s="19">
        <v>15</v>
      </c>
      <c r="T76" s="19"/>
      <c r="U76" s="75">
        <v>2</v>
      </c>
      <c r="V76" s="20"/>
      <c r="W76" s="20"/>
      <c r="X76" s="20"/>
      <c r="Y76" s="20"/>
      <c r="Z76" s="20"/>
      <c r="AA76" s="32">
        <f t="shared" si="12"/>
        <v>15</v>
      </c>
      <c r="AB76" s="32">
        <f t="shared" si="13"/>
        <v>2</v>
      </c>
    </row>
    <row r="77" spans="1:28" s="51" customFormat="1" ht="26.5" customHeight="1" x14ac:dyDescent="0.35">
      <c r="A77" s="52" t="s">
        <v>149</v>
      </c>
      <c r="B77" s="53" t="s">
        <v>135</v>
      </c>
      <c r="C77" s="53"/>
      <c r="D77" s="54"/>
      <c r="E77" s="32">
        <v>4</v>
      </c>
      <c r="F77" s="32"/>
      <c r="G77" s="17"/>
      <c r="H77" s="17"/>
      <c r="I77" s="17"/>
      <c r="J77" s="17"/>
      <c r="K77" s="17"/>
      <c r="L77" s="18"/>
      <c r="M77" s="18"/>
      <c r="N77" s="18"/>
      <c r="O77" s="18"/>
      <c r="P77" s="18"/>
      <c r="Q77" s="48"/>
      <c r="R77" s="19"/>
      <c r="S77" s="19"/>
      <c r="T77" s="19"/>
      <c r="U77" s="19"/>
      <c r="V77" s="20"/>
      <c r="W77" s="20"/>
      <c r="X77" s="20">
        <v>15</v>
      </c>
      <c r="Y77" s="20"/>
      <c r="Z77" s="20">
        <v>1</v>
      </c>
      <c r="AA77" s="32">
        <f t="shared" si="12"/>
        <v>15</v>
      </c>
      <c r="AB77" s="32">
        <f t="shared" si="13"/>
        <v>1</v>
      </c>
    </row>
    <row r="78" spans="1:28" s="51" customFormat="1" ht="26.5" customHeight="1" x14ac:dyDescent="0.35">
      <c r="A78" s="52" t="s">
        <v>155</v>
      </c>
      <c r="B78" s="53" t="s">
        <v>136</v>
      </c>
      <c r="C78" s="53"/>
      <c r="D78" s="54"/>
      <c r="E78" s="32"/>
      <c r="F78" s="32">
        <v>4</v>
      </c>
      <c r="G78" s="17"/>
      <c r="H78" s="17"/>
      <c r="I78" s="17"/>
      <c r="J78" s="17"/>
      <c r="K78" s="17"/>
      <c r="L78" s="18"/>
      <c r="M78" s="18"/>
      <c r="N78" s="18"/>
      <c r="O78" s="18"/>
      <c r="P78" s="18"/>
      <c r="Q78" s="48"/>
      <c r="R78" s="19"/>
      <c r="S78" s="19"/>
      <c r="T78" s="19"/>
      <c r="U78" s="19"/>
      <c r="V78" s="20"/>
      <c r="W78" s="20"/>
      <c r="X78" s="20"/>
      <c r="Y78" s="20"/>
      <c r="Z78" s="20">
        <v>4</v>
      </c>
      <c r="AA78" s="32">
        <f t="shared" si="12"/>
        <v>0</v>
      </c>
      <c r="AB78" s="32">
        <f t="shared" si="13"/>
        <v>4</v>
      </c>
    </row>
    <row r="79" spans="1:28" s="51" customFormat="1" ht="13.5" customHeight="1" x14ac:dyDescent="0.35">
      <c r="A79" s="87" t="s">
        <v>47</v>
      </c>
      <c r="B79" s="87"/>
      <c r="C79" s="87"/>
      <c r="D79" s="87"/>
      <c r="E79" s="87"/>
      <c r="F79" s="87"/>
      <c r="G79" s="25">
        <f t="shared" ref="G79:Z79" si="14">SUM(G73:G78)</f>
        <v>0</v>
      </c>
      <c r="H79" s="25">
        <f t="shared" si="14"/>
        <v>0</v>
      </c>
      <c r="I79" s="25">
        <f t="shared" si="14"/>
        <v>0</v>
      </c>
      <c r="J79" s="25">
        <f t="shared" si="14"/>
        <v>0</v>
      </c>
      <c r="K79" s="25">
        <f t="shared" si="14"/>
        <v>0</v>
      </c>
      <c r="L79" s="26">
        <f t="shared" si="14"/>
        <v>0</v>
      </c>
      <c r="M79" s="26">
        <f t="shared" si="14"/>
        <v>0</v>
      </c>
      <c r="N79" s="26">
        <f t="shared" si="14"/>
        <v>0</v>
      </c>
      <c r="O79" s="26">
        <f t="shared" si="14"/>
        <v>0</v>
      </c>
      <c r="P79" s="26">
        <f t="shared" si="14"/>
        <v>0</v>
      </c>
      <c r="Q79" s="27">
        <f t="shared" si="14"/>
        <v>0</v>
      </c>
      <c r="R79" s="27">
        <f t="shared" si="14"/>
        <v>15</v>
      </c>
      <c r="S79" s="27">
        <f t="shared" si="14"/>
        <v>90</v>
      </c>
      <c r="T79" s="27">
        <f t="shared" si="14"/>
        <v>0</v>
      </c>
      <c r="U79" s="27">
        <f t="shared" si="14"/>
        <v>9</v>
      </c>
      <c r="V79" s="28">
        <f t="shared" si="14"/>
        <v>0</v>
      </c>
      <c r="W79" s="28">
        <f t="shared" si="14"/>
        <v>0</v>
      </c>
      <c r="X79" s="28">
        <f t="shared" si="14"/>
        <v>45</v>
      </c>
      <c r="Y79" s="28">
        <f t="shared" si="14"/>
        <v>0</v>
      </c>
      <c r="Z79" s="28">
        <f t="shared" si="14"/>
        <v>8</v>
      </c>
      <c r="AA79" s="54">
        <f t="shared" si="12"/>
        <v>150</v>
      </c>
      <c r="AB79" s="54">
        <f>SUM(AB73:AB78)</f>
        <v>17</v>
      </c>
    </row>
    <row r="80" spans="1:28" s="58" customFormat="1" ht="26.25" customHeight="1" x14ac:dyDescent="0.35">
      <c r="A80" s="85" t="s">
        <v>137</v>
      </c>
      <c r="B80" s="85"/>
      <c r="C80" s="85"/>
      <c r="D80" s="85"/>
      <c r="E80" s="85"/>
      <c r="F80" s="85"/>
      <c r="G80" s="56">
        <f t="shared" ref="G80:AA80" si="15">SUM(G22+G24+G42)</f>
        <v>120</v>
      </c>
      <c r="H80" s="56">
        <f t="shared" si="15"/>
        <v>20</v>
      </c>
      <c r="I80" s="56">
        <f t="shared" si="15"/>
        <v>170</v>
      </c>
      <c r="J80" s="56">
        <f t="shared" si="15"/>
        <v>30</v>
      </c>
      <c r="K80" s="56">
        <f t="shared" si="15"/>
        <v>32</v>
      </c>
      <c r="L80" s="26">
        <f t="shared" si="15"/>
        <v>135</v>
      </c>
      <c r="M80" s="26">
        <f t="shared" si="15"/>
        <v>0</v>
      </c>
      <c r="N80" s="26">
        <f t="shared" si="15"/>
        <v>120</v>
      </c>
      <c r="O80" s="26">
        <f t="shared" si="15"/>
        <v>30</v>
      </c>
      <c r="P80" s="26">
        <f t="shared" si="15"/>
        <v>28</v>
      </c>
      <c r="Q80" s="27">
        <f t="shared" si="15"/>
        <v>20</v>
      </c>
      <c r="R80" s="27">
        <f t="shared" si="15"/>
        <v>0</v>
      </c>
      <c r="S80" s="27">
        <f t="shared" si="15"/>
        <v>175</v>
      </c>
      <c r="T80" s="27">
        <f t="shared" si="15"/>
        <v>30</v>
      </c>
      <c r="U80" s="27">
        <f t="shared" si="15"/>
        <v>34</v>
      </c>
      <c r="V80" s="28">
        <f>SUM(V22+V24+V42)</f>
        <v>30</v>
      </c>
      <c r="W80" s="28">
        <f t="shared" si="15"/>
        <v>0</v>
      </c>
      <c r="X80" s="28">
        <f t="shared" si="15"/>
        <v>30</v>
      </c>
      <c r="Y80" s="28">
        <f t="shared" si="15"/>
        <v>30</v>
      </c>
      <c r="Z80" s="28">
        <f t="shared" si="15"/>
        <v>26</v>
      </c>
      <c r="AA80" s="57">
        <f t="shared" si="15"/>
        <v>940</v>
      </c>
      <c r="AB80" s="57">
        <f>SUM(K80+P80+U80+Z80)</f>
        <v>120</v>
      </c>
    </row>
    <row r="81" spans="1:28" s="58" customFormat="1" ht="25.5" customHeight="1" x14ac:dyDescent="0.35">
      <c r="A81" s="85" t="s">
        <v>138</v>
      </c>
      <c r="B81" s="85"/>
      <c r="C81" s="85"/>
      <c r="D81" s="85"/>
      <c r="E81" s="85"/>
      <c r="F81" s="85"/>
      <c r="G81" s="56">
        <f t="shared" ref="G81:AA81" si="16">SUM(G22+G24+G58)</f>
        <v>120</v>
      </c>
      <c r="H81" s="56">
        <f t="shared" si="16"/>
        <v>20</v>
      </c>
      <c r="I81" s="56">
        <f t="shared" si="16"/>
        <v>155</v>
      </c>
      <c r="J81" s="56">
        <f t="shared" si="16"/>
        <v>30</v>
      </c>
      <c r="K81" s="56">
        <f t="shared" si="16"/>
        <v>32</v>
      </c>
      <c r="L81" s="26">
        <f t="shared" si="16"/>
        <v>135</v>
      </c>
      <c r="M81" s="26">
        <f t="shared" si="16"/>
        <v>0</v>
      </c>
      <c r="N81" s="26">
        <f t="shared" si="16"/>
        <v>125</v>
      </c>
      <c r="O81" s="26">
        <f t="shared" si="16"/>
        <v>30</v>
      </c>
      <c r="P81" s="26">
        <f t="shared" si="16"/>
        <v>28</v>
      </c>
      <c r="Q81" s="27">
        <f t="shared" si="16"/>
        <v>20</v>
      </c>
      <c r="R81" s="27">
        <f t="shared" si="16"/>
        <v>0</v>
      </c>
      <c r="S81" s="27">
        <f t="shared" si="16"/>
        <v>185</v>
      </c>
      <c r="T81" s="27">
        <f t="shared" si="16"/>
        <v>30</v>
      </c>
      <c r="U81" s="27">
        <f t="shared" si="16"/>
        <v>34</v>
      </c>
      <c r="V81" s="28">
        <f t="shared" si="16"/>
        <v>30</v>
      </c>
      <c r="W81" s="28">
        <f t="shared" si="16"/>
        <v>0</v>
      </c>
      <c r="X81" s="28">
        <f t="shared" si="16"/>
        <v>30</v>
      </c>
      <c r="Y81" s="28">
        <f t="shared" si="16"/>
        <v>30</v>
      </c>
      <c r="Z81" s="28">
        <f t="shared" si="16"/>
        <v>26</v>
      </c>
      <c r="AA81" s="57">
        <f t="shared" si="16"/>
        <v>940</v>
      </c>
      <c r="AB81" s="57">
        <f>SUM(K81+P81+U81+Z81)</f>
        <v>120</v>
      </c>
    </row>
    <row r="82" spans="1:28" s="58" customFormat="1" ht="25.5" customHeight="1" x14ac:dyDescent="0.35">
      <c r="A82" s="82" t="s">
        <v>139</v>
      </c>
      <c r="B82" s="82"/>
      <c r="C82" s="82"/>
      <c r="D82" s="82"/>
      <c r="E82" s="82"/>
      <c r="F82" s="82"/>
      <c r="G82" s="56">
        <f t="shared" ref="G82:AA82" si="17">SUM(G22+G24+G71+G79)</f>
        <v>184</v>
      </c>
      <c r="H82" s="56">
        <f t="shared" si="17"/>
        <v>0</v>
      </c>
      <c r="I82" s="56">
        <f t="shared" si="17"/>
        <v>116</v>
      </c>
      <c r="J82" s="56">
        <f t="shared" si="17"/>
        <v>30</v>
      </c>
      <c r="K82" s="56">
        <f t="shared" si="17"/>
        <v>31</v>
      </c>
      <c r="L82" s="26">
        <f t="shared" si="17"/>
        <v>129</v>
      </c>
      <c r="M82" s="26">
        <f t="shared" si="17"/>
        <v>0</v>
      </c>
      <c r="N82" s="26">
        <f t="shared" si="17"/>
        <v>166</v>
      </c>
      <c r="O82" s="26">
        <f t="shared" si="17"/>
        <v>30</v>
      </c>
      <c r="P82" s="26">
        <f t="shared" si="17"/>
        <v>29</v>
      </c>
      <c r="Q82" s="27">
        <f t="shared" si="17"/>
        <v>20</v>
      </c>
      <c r="R82" s="27">
        <f t="shared" si="17"/>
        <v>15</v>
      </c>
      <c r="S82" s="27">
        <f t="shared" si="17"/>
        <v>170</v>
      </c>
      <c r="T82" s="27">
        <f t="shared" si="17"/>
        <v>30</v>
      </c>
      <c r="U82" s="27">
        <f t="shared" si="17"/>
        <v>30</v>
      </c>
      <c r="V82" s="28">
        <f t="shared" si="17"/>
        <v>30</v>
      </c>
      <c r="W82" s="28">
        <f t="shared" si="17"/>
        <v>0</v>
      </c>
      <c r="X82" s="28">
        <f t="shared" si="17"/>
        <v>75</v>
      </c>
      <c r="Y82" s="28">
        <f t="shared" si="17"/>
        <v>30</v>
      </c>
      <c r="Z82" s="28">
        <f t="shared" si="17"/>
        <v>30</v>
      </c>
      <c r="AA82" s="59">
        <f t="shared" si="17"/>
        <v>1025</v>
      </c>
      <c r="AB82" s="59">
        <f>SUM(K82+P82+U82+Z82)</f>
        <v>120</v>
      </c>
    </row>
    <row r="83" spans="1:28" s="58" customFormat="1" x14ac:dyDescent="0.35">
      <c r="A83" s="60"/>
      <c r="B83" s="61"/>
      <c r="C83" s="61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</row>
    <row r="84" spans="1:28" s="58" customFormat="1" ht="15.75" customHeight="1" x14ac:dyDescent="0.35">
      <c r="A84" s="60"/>
      <c r="B84" s="83" t="s">
        <v>140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s="58" customFormat="1" ht="15.75" customHeight="1" x14ac:dyDescent="0.35">
      <c r="A85" s="60"/>
      <c r="B85" s="83" t="s">
        <v>141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</row>
    <row r="86" spans="1:28" s="58" customFormat="1" ht="18" customHeight="1" x14ac:dyDescent="0.35">
      <c r="A86" s="60"/>
      <c r="B86" s="83" t="s">
        <v>142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</row>
    <row r="87" spans="1:28" s="58" customFormat="1" ht="14.25" customHeight="1" x14ac:dyDescent="0.35">
      <c r="A87" s="60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s="58" customFormat="1" ht="15" customHeight="1" x14ac:dyDescent="0.35">
      <c r="A88" s="60"/>
      <c r="B88" s="84" t="s">
        <v>143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</row>
    <row r="89" spans="1:28" s="58" customFormat="1" ht="15.75" customHeight="1" x14ac:dyDescent="0.35">
      <c r="A89" s="60"/>
      <c r="B89" s="80" t="s">
        <v>147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</row>
    <row r="90" spans="1:28" s="58" customFormat="1" ht="37.5" customHeight="1" x14ac:dyDescent="0.35">
      <c r="A90" s="60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 s="58" customFormat="1" ht="32.25" customHeight="1" x14ac:dyDescent="0.35">
      <c r="B91" s="65"/>
      <c r="C91" s="65"/>
      <c r="D91" s="66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</row>
  </sheetData>
  <mergeCells count="43">
    <mergeCell ref="B6:K6"/>
    <mergeCell ref="N6:Z6"/>
    <mergeCell ref="A1:AB1"/>
    <mergeCell ref="B2:K2"/>
    <mergeCell ref="G3:AB3"/>
    <mergeCell ref="G4:AA4"/>
    <mergeCell ref="G5:AB5"/>
    <mergeCell ref="A22:F22"/>
    <mergeCell ref="A7:F7"/>
    <mergeCell ref="G7:AB7"/>
    <mergeCell ref="A8:A10"/>
    <mergeCell ref="B8:B10"/>
    <mergeCell ref="C8:C10"/>
    <mergeCell ref="D8:F9"/>
    <mergeCell ref="G8:P8"/>
    <mergeCell ref="Q8:Z8"/>
    <mergeCell ref="AA8:AA10"/>
    <mergeCell ref="AB8:AB10"/>
    <mergeCell ref="G9:K9"/>
    <mergeCell ref="L9:P9"/>
    <mergeCell ref="Q9:U9"/>
    <mergeCell ref="V9:Z9"/>
    <mergeCell ref="A11:AB11"/>
    <mergeCell ref="A81:F81"/>
    <mergeCell ref="A23:AB23"/>
    <mergeCell ref="A25:AB25"/>
    <mergeCell ref="A42:F42"/>
    <mergeCell ref="A43:AB43"/>
    <mergeCell ref="A58:F58"/>
    <mergeCell ref="A59:AB59"/>
    <mergeCell ref="A60:AB60"/>
    <mergeCell ref="A71:F71"/>
    <mergeCell ref="A72:AB72"/>
    <mergeCell ref="A79:F79"/>
    <mergeCell ref="A80:F80"/>
    <mergeCell ref="B89:AB89"/>
    <mergeCell ref="B90:AB90"/>
    <mergeCell ref="A82:F82"/>
    <mergeCell ref="B84:L84"/>
    <mergeCell ref="B85:AB85"/>
    <mergeCell ref="B86:AB86"/>
    <mergeCell ref="B87:AB87"/>
    <mergeCell ref="B88:AB88"/>
  </mergeCells>
  <printOptions horizontalCentered="1"/>
  <pageMargins left="0.51181102362204722" right="0.51181102362204722" top="0.94527559055118104" bottom="0.51181102362204722" header="0.55157480314960616" footer="0.51181102362204722"/>
  <pageSetup paperSize="9" scale="70" fitToWidth="0" fitToHeight="0" orientation="landscape" r:id="rId1"/>
  <headerFooter alignWithMargins="0">
    <oddFooter>&amp;R&amp;"Calibri,Regular"&amp;11Str.&amp;P/&amp;N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Program studiów - siatki</vt:lpstr>
      <vt:lpstr>'Program studiów - siatki'!___xlnm.Print_Area</vt:lpstr>
      <vt:lpstr>'Program studiów - siatki'!__xlnm.Print_Area</vt:lpstr>
      <vt:lpstr>'Program studiów - siatki'!Obszar_wydruku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Wadolowska-Lesner</dc:creator>
  <cp:lastModifiedBy>Katarzyna Wadolowska-Lesner</cp:lastModifiedBy>
  <cp:lastPrinted>2022-01-12T17:03:38Z</cp:lastPrinted>
  <dcterms:created xsi:type="dcterms:W3CDTF">2022-01-07T16:33:40Z</dcterms:created>
  <dcterms:modified xsi:type="dcterms:W3CDTF">2022-03-26T05:57:08Z</dcterms:modified>
</cp:coreProperties>
</file>