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tabRatio="745" activeTab="0"/>
  </bookViews>
  <sheets>
    <sheet name="Program studiów - siatki" sheetId="1" r:id="rId1"/>
    <sheet name="Arkusz1" sheetId="2" r:id="rId2"/>
  </sheets>
  <definedNames>
    <definedName name="_xlnm.Print_Area" localSheetId="0">'Program studiów - siatki'!$A$1:$AK$111</definedName>
  </definedNames>
  <calcPr fullCalcOnLoad="1"/>
</workbook>
</file>

<file path=xl/sharedStrings.xml><?xml version="1.0" encoding="utf-8"?>
<sst xmlns="http://schemas.openxmlformats.org/spreadsheetml/2006/main" count="214" uniqueCount="178">
  <si>
    <t>Lp.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</si>
  <si>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</si>
  <si>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</si>
  <si>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</si>
  <si>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</si>
  <si>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</si>
  <si>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</si>
  <si>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</si>
  <si>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</si>
  <si>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</si>
  <si>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</si>
  <si>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</si>
  <si>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</si>
  <si>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B. GRUPA TREŚCI PODSTAWOWYCH</t>
  </si>
  <si>
    <t>C. GRUPA TREŚCI KIERUNKOWYCH</t>
  </si>
  <si>
    <t>A. GRUPA TREŚCI OGÓLNYCH</t>
  </si>
  <si>
    <t>1.</t>
  </si>
  <si>
    <t>2.</t>
  </si>
  <si>
    <t>3.</t>
  </si>
  <si>
    <t>4.</t>
  </si>
  <si>
    <t>Wychowanie fizyczne</t>
  </si>
  <si>
    <t>Technologia informacyjna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</si>
  <si>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</si>
  <si>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</si>
  <si>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</si>
  <si>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</si>
  <si>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</si>
  <si>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</si>
  <si>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</si>
  <si>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</si>
  <si>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B1. PRAKTYCZNA NAUKA JĘZYKA OBCEGO</t>
  </si>
  <si>
    <t>5.</t>
  </si>
  <si>
    <t>6.</t>
  </si>
  <si>
    <t>7.</t>
  </si>
  <si>
    <t>8.</t>
  </si>
  <si>
    <t>9.</t>
  </si>
  <si>
    <t>C1. WIEDZA O JĘZYKU I KOMUNIKACJI</t>
  </si>
  <si>
    <t>C2. WIEDZA O LITERATURZE I KULTURZE OBSZARU JĘZYKOWEGO</t>
  </si>
  <si>
    <t>Historia literatury rosyjskiej</t>
  </si>
  <si>
    <t>Historia Rosji</t>
  </si>
  <si>
    <t>10.</t>
  </si>
  <si>
    <t>11.</t>
  </si>
  <si>
    <t>12.</t>
  </si>
  <si>
    <t>13.</t>
  </si>
  <si>
    <t>ZO</t>
  </si>
  <si>
    <t>UWAGI</t>
  </si>
  <si>
    <t>1. W trakcie pierwszego roku studiów studenci zobowiązani są do zaliczenia szkolenia z zakresu BHP oraz ochrony własności intelektualnej.</t>
  </si>
  <si>
    <t>14.</t>
  </si>
  <si>
    <t>15.</t>
  </si>
  <si>
    <t>Literatura powszechna</t>
  </si>
  <si>
    <t>Wstęp do językoznawstwa</t>
  </si>
  <si>
    <t>Wstęp do literaturoznawstwa</t>
  </si>
  <si>
    <t>Komunikacja międzykulturowa</t>
  </si>
  <si>
    <t xml:space="preserve">Integracja kultur - projekt studencki do realizacji w trakcie cyklu studiów </t>
  </si>
  <si>
    <t>17.</t>
  </si>
  <si>
    <t>Gramatyka opisowa języka rosyjskiego</t>
  </si>
  <si>
    <t>18.</t>
  </si>
  <si>
    <t>19.</t>
  </si>
  <si>
    <t>21.</t>
  </si>
  <si>
    <t>24.</t>
  </si>
  <si>
    <t>26.</t>
  </si>
  <si>
    <t>27.</t>
  </si>
  <si>
    <t>31.</t>
  </si>
  <si>
    <t>32.</t>
  </si>
  <si>
    <t>33.</t>
  </si>
  <si>
    <t>34.</t>
  </si>
  <si>
    <t>35.</t>
  </si>
  <si>
    <t>36.</t>
  </si>
  <si>
    <t>37.</t>
  </si>
  <si>
    <t>38.</t>
  </si>
  <si>
    <t>41.</t>
  </si>
  <si>
    <t>42.</t>
  </si>
  <si>
    <t>43.</t>
  </si>
  <si>
    <t>44.</t>
  </si>
  <si>
    <t>Praktyka zawodowa - 80 godzin</t>
  </si>
  <si>
    <t>Język SCS i gramatyka historyczna języka rosyjskiego</t>
  </si>
  <si>
    <t>Seminarium licencjackie**</t>
  </si>
  <si>
    <t>Przedmiot*</t>
  </si>
  <si>
    <t>* kursywą oznaczono przedmioty do wyboru</t>
  </si>
  <si>
    <t>39.</t>
  </si>
  <si>
    <t>WYDZIAŁ FILOLOGICZNY</t>
  </si>
  <si>
    <t>forma zaliczenia po semestrze</t>
  </si>
  <si>
    <t>Praktyczna nauka języka rosyjskiego****</t>
  </si>
  <si>
    <t>2, 4, 6</t>
  </si>
  <si>
    <t>2, 3, 4</t>
  </si>
  <si>
    <t>1, 2, 3, 4</t>
  </si>
  <si>
    <t>40.</t>
  </si>
  <si>
    <t>5, 6</t>
  </si>
  <si>
    <t>Warsztaty metodyczne</t>
  </si>
  <si>
    <t>Psychologiczne aspekty komunikacji językowej</t>
  </si>
  <si>
    <t>Podstawy gramatyki porównawczej</t>
  </si>
  <si>
    <t>Rosyjska filozofia i myśl społeczna</t>
  </si>
  <si>
    <t>20.</t>
  </si>
  <si>
    <t>22.</t>
  </si>
  <si>
    <t>**seminarium licencjackie obejmuje pisanie pracy dyplomowej</t>
  </si>
  <si>
    <t>Praktyczna nauka języka rosyjskiego*****</t>
  </si>
  <si>
    <t>**** grupa zaawansowana</t>
  </si>
  <si>
    <t>***** grupa początkująca</t>
  </si>
  <si>
    <t>Praktyczna nauka drugiego języka obcego (B1)******</t>
  </si>
  <si>
    <t>28.</t>
  </si>
  <si>
    <t>29.</t>
  </si>
  <si>
    <t>30.</t>
  </si>
  <si>
    <t>47.</t>
  </si>
  <si>
    <t>48.</t>
  </si>
  <si>
    <t>49.</t>
  </si>
  <si>
    <t>Wykład ogólnouczelniany</t>
  </si>
  <si>
    <t>50.</t>
  </si>
  <si>
    <t>1, 3, 5</t>
  </si>
  <si>
    <t>Andragogika</t>
  </si>
  <si>
    <t>Metodyka nauczania języka rosyjskiego na kursach językowych</t>
  </si>
  <si>
    <t>Specyfika nauczania języka rosyjskiego w sferze socjalnej</t>
  </si>
  <si>
    <t>Warsztaty pragmalingwistyczne</t>
  </si>
  <si>
    <t>51.</t>
  </si>
  <si>
    <t>52.</t>
  </si>
  <si>
    <t>53.</t>
  </si>
  <si>
    <t>54.</t>
  </si>
  <si>
    <t>56.</t>
  </si>
  <si>
    <t>57.</t>
  </si>
  <si>
    <t>Podstawy psychologii i pedagogiki</t>
  </si>
  <si>
    <t>Akwizycja i strategie przyswajania języka</t>
  </si>
  <si>
    <t>Kultura rosyjska</t>
  </si>
  <si>
    <t xml:space="preserve">Podstawy translatoryki </t>
  </si>
  <si>
    <t>46.</t>
  </si>
  <si>
    <t xml:space="preserve">Analiza lingwistyczna tekstu </t>
  </si>
  <si>
    <t xml:space="preserve">Organizacja i technika pracy tłumacza przysięgłego </t>
  </si>
  <si>
    <t xml:space="preserve">Przekład dokumentacji biznesowej </t>
  </si>
  <si>
    <t xml:space="preserve">Przekład tekstów technicznych </t>
  </si>
  <si>
    <t xml:space="preserve">Przekład tekstów z zakresu turystyki i hotelarstwa </t>
  </si>
  <si>
    <t xml:space="preserve">Podstawy przekładu tekstów naukowych </t>
  </si>
  <si>
    <t xml:space="preserve">Tłumaczenie pisemne uwierzytelnione </t>
  </si>
  <si>
    <t xml:space="preserve">Przekład ustny konsekutywny </t>
  </si>
  <si>
    <t xml:space="preserve">Przekład ustny środowiskowy </t>
  </si>
  <si>
    <t>58.</t>
  </si>
  <si>
    <t>59.</t>
  </si>
  <si>
    <r>
      <t xml:space="preserve">E. GRUPA TREŚCI SPECJALIZACYJNYCH / </t>
    </r>
    <r>
      <rPr>
        <b/>
        <sz val="10"/>
        <rFont val="Calibri"/>
        <family val="2"/>
      </rPr>
      <t xml:space="preserve">SPECJALNOŚĆ </t>
    </r>
    <r>
      <rPr>
        <b/>
        <sz val="10"/>
        <rFont val="Calibri"/>
        <family val="2"/>
      </rPr>
      <t>TRANSLATORYKA I JĘZYK BIZNESU</t>
    </r>
  </si>
  <si>
    <t>SPECJALNOŚĆ TRANSLATORYKA I JĘZYK BIZNESU*****</t>
  </si>
  <si>
    <t>SPECJALNOŚĆ TRANSLATORYKA I JĘZYK BIZNESU****</t>
  </si>
  <si>
    <t>KIERUNEK: FILOLOGIA ROSYJSKA</t>
  </si>
  <si>
    <t>SPECJALNOŚĆ TRANSLATORYKA I JĘZYK BIZNESU</t>
  </si>
  <si>
    <t>Podstawy gramatyki opisowej języka polskiego</t>
  </si>
  <si>
    <t>3, 4</t>
  </si>
  <si>
    <t>B2. PRAKTYCZNA NAUKA DRUGIEGO JĘZYKA OBCEGO</t>
  </si>
  <si>
    <t>16.</t>
  </si>
  <si>
    <t>SPECJALNOŚĆ NAUCZANIE JĘZYKA ROSYJSKIEGO NA SPECJALISTYCZNYCH KURSACH JĘZYKOWYCH****</t>
  </si>
  <si>
    <t>SPECJALNOŚĆ  NAUCZANIE JĘZYKA ROSYJSKIEGO NA SPECJALISTYCZNYCH KURSACH JĘZYKOWYCH*****</t>
  </si>
  <si>
    <r>
      <t>E. GRUPA TREŚCI SPECJALIZACYJNYCH /</t>
    </r>
    <r>
      <rPr>
        <b/>
        <sz val="10"/>
        <rFont val="Calibri"/>
        <family val="2"/>
      </rPr>
      <t>SPECJALNOŚĆ  NAUCZANIE JĘZYKA ROSYJSKIEGO NA SPECJALISYCZNYCH KURSACH JĘZYKOWYCH</t>
    </r>
  </si>
  <si>
    <t>Nauczanie języka rosyjskiego  w branży hotelarsko-gastronomicznej/ Nauczanie języka rosyjskiego  w branży przewodnickiej***</t>
  </si>
  <si>
    <t>Nauczanie języka rosyjskiego w  branży turystycznej/ Nauczanie języka rosyjskiego w sektorze logistyka i spedycja***</t>
  </si>
  <si>
    <t>Nauczania języka rosyjskiego w branży ekonomiczno-rachunkowej/ Nauczanie języka rosyjskiego w branży zarządzanie i marketing***</t>
  </si>
  <si>
    <t>Fonetyka praktyczna</t>
  </si>
  <si>
    <t>Rosyjski język biznesu</t>
  </si>
  <si>
    <t>SPECJALNOŚĆ NAUCZANIE JĘZYKA ROSYJSKIEGO NA SPECJALISTYCZNYCH KURSACH JĘZYKOWYCH</t>
  </si>
  <si>
    <t>Nauczanie języka rosyjskiego  w branży medycznej/ Nauczanie języka rosyjskiego w branży kosmetycznej i odzieżowej***</t>
  </si>
  <si>
    <t xml:space="preserve">Realia społeczno-gospodarcze współczesnej Rosji  </t>
  </si>
  <si>
    <t>Przekład tekstów prasowych</t>
  </si>
  <si>
    <t>25.</t>
  </si>
  <si>
    <t>45.</t>
  </si>
  <si>
    <t>SPECJALNOŚĆ LITERACKO-KULTUROWA</t>
  </si>
  <si>
    <t>Teoria literatury</t>
  </si>
  <si>
    <t>Sztuka interpretacji</t>
  </si>
  <si>
    <t>Pamięć kulturowa</t>
  </si>
  <si>
    <t>Współczesny teatr w Rosji</t>
  </si>
  <si>
    <t>Kino radzieckie i rosyjskie</t>
  </si>
  <si>
    <t>Fantastyka rosyjska</t>
  </si>
  <si>
    <t>Marketing kultury</t>
  </si>
  <si>
    <t>Warsztaty autoprezentacji</t>
  </si>
  <si>
    <t>Ukryte sensy tekstów kultury/Warsztaty kreatywnego pisania/Antropologia rosyjskiej codzienności***</t>
  </si>
  <si>
    <t>Kurs specjalistyczny: 1. Ezoteryzm w Rosji, 2. Rosyjska kultura na emigracji, 3. Rosyjska literatura dla dzieci i młodzieży***</t>
  </si>
  <si>
    <t>*** studenci wybierają 1 spośród zaproponowanych przedmiotów</t>
  </si>
  <si>
    <t>2, 3</t>
  </si>
  <si>
    <t>2, 3, 4, 5</t>
  </si>
  <si>
    <t>PLAN STUDIÓW STACJONARNYCH PIERWSZEGO STOPNIA OD ROKU AKADEMICKIEGO 2020/2021</t>
  </si>
  <si>
    <r>
      <t>E. GRUPA TREŚCI SPECJALIZACYJNYCH/</t>
    </r>
    <r>
      <rPr>
        <b/>
        <sz val="10"/>
        <rFont val="Calibri"/>
        <family val="2"/>
      </rPr>
      <t>SPECJALNOŚĆ LITERACKO-KULTUROWA</t>
    </r>
  </si>
  <si>
    <t>Zarządzanie zespołem</t>
  </si>
  <si>
    <t>SPECJALNOŚĆ LITERACKO-KULTUROWA****</t>
  </si>
  <si>
    <t>SPECJALNOŚĆ LITERACKO-KULTUROWA*****</t>
  </si>
  <si>
    <t>******angielski, niemiecki, ukraiński</t>
  </si>
  <si>
    <t>23.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</si>
</sst>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2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horizontal="center" vertical="center" wrapText="1" shrinkToFit="1"/>
    </xf>
    <xf numFmtId="0" fontId="6" fillId="32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18" borderId="10" xfId="0" applyFont="1" applyFill="1" applyBorder="1" applyAlignment="1">
      <alignment horizontal="center" vertical="center" wrapText="1" shrinkToFit="1"/>
    </xf>
    <xf numFmtId="0" fontId="6" fillId="35" borderId="10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wrapText="1" shrinkToFit="1"/>
    </xf>
    <xf numFmtId="0" fontId="6" fillId="0" borderId="0" xfId="0" applyFont="1" applyAlignment="1">
      <alignment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0" fontId="6" fillId="11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17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8" fillId="32" borderId="20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37" borderId="1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8" fillId="18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34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9"/>
  <sheetViews>
    <sheetView tabSelected="1" view="pageBreakPreview" zoomScale="80" zoomScaleNormal="80" zoomScaleSheetLayoutView="80" zoomScalePageLayoutView="77" workbookViewId="0" topLeftCell="A1">
      <selection activeCell="E88" sqref="E88"/>
    </sheetView>
  </sheetViews>
  <sheetFormatPr defaultColWidth="9.140625" defaultRowHeight="15"/>
  <cols>
    <col min="1" max="1" width="4.140625" style="1" customWidth="1"/>
    <col min="2" max="2" width="23.57421875" style="2" customWidth="1"/>
    <col min="3" max="3" width="5.8515625" style="4" customWidth="1"/>
    <col min="4" max="4" width="5.8515625" style="3" customWidth="1"/>
    <col min="5" max="5" width="6.421875" style="3" customWidth="1"/>
    <col min="6" max="6" width="5.00390625" style="3" customWidth="1"/>
    <col min="7" max="7" width="5.421875" style="3" customWidth="1"/>
    <col min="8" max="8" width="5.8515625" style="3" customWidth="1"/>
    <col min="9" max="9" width="4.421875" style="3" customWidth="1"/>
    <col min="10" max="10" width="4.57421875" style="3" customWidth="1"/>
    <col min="11" max="11" width="6.00390625" style="3" customWidth="1"/>
    <col min="12" max="12" width="5.57421875" style="3" customWidth="1"/>
    <col min="13" max="13" width="6.421875" style="3" customWidth="1"/>
    <col min="14" max="14" width="4.421875" style="3" customWidth="1"/>
    <col min="15" max="15" width="5.57421875" style="3" customWidth="1"/>
    <col min="16" max="16" width="6.421875" style="3" customWidth="1"/>
    <col min="17" max="17" width="4.8515625" style="3" customWidth="1"/>
    <col min="18" max="18" width="6.140625" style="3" customWidth="1"/>
    <col min="19" max="19" width="6.00390625" style="3" customWidth="1"/>
    <col min="20" max="20" width="4.8515625" style="3" customWidth="1"/>
    <col min="21" max="21" width="6.421875" style="3" customWidth="1"/>
    <col min="22" max="22" width="5.140625" style="3" customWidth="1"/>
    <col min="23" max="23" width="6.57421875" style="3" customWidth="1"/>
    <col min="24" max="24" width="7.140625" style="3" customWidth="1"/>
    <col min="25" max="27" width="4.8515625" style="3" customWidth="1"/>
    <col min="28" max="28" width="6.421875" style="3" customWidth="1"/>
    <col min="29" max="29" width="4.8515625" style="3" customWidth="1"/>
    <col min="30" max="30" width="4.57421875" style="3" customWidth="1"/>
    <col min="31" max="31" width="5.421875" style="3" customWidth="1"/>
    <col min="32" max="32" width="4.8515625" style="3" customWidth="1"/>
    <col min="33" max="33" width="5.57421875" style="3" customWidth="1"/>
    <col min="34" max="34" width="5.140625" style="3" customWidth="1"/>
    <col min="35" max="35" width="4.8515625" style="3" customWidth="1"/>
    <col min="36" max="36" width="7.140625" style="3" customWidth="1"/>
    <col min="37" max="37" width="8.421875" style="3" customWidth="1"/>
    <col min="38" max="16384" width="9.140625" style="1" customWidth="1"/>
  </cols>
  <sheetData>
    <row r="1" spans="2:37" s="44" customFormat="1" ht="15">
      <c r="B1" s="45"/>
      <c r="C1" s="46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2:37" s="44" customFormat="1" ht="15">
      <c r="B2" s="45"/>
      <c r="C2" s="46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s="17" customFormat="1" ht="15">
      <c r="A3" s="124" t="s">
        <v>171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</row>
    <row r="4" spans="1:37" s="17" customFormat="1" ht="15">
      <c r="A4" s="47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2:37" s="17" customFormat="1" ht="16.5" customHeight="1">
      <c r="B5" s="118" t="s">
        <v>80</v>
      </c>
      <c r="C5" s="118"/>
      <c r="D5" s="118"/>
      <c r="E5" s="118"/>
      <c r="F5" s="118"/>
      <c r="G5" s="118"/>
      <c r="H5" s="118"/>
      <c r="I5" s="37"/>
      <c r="J5" s="37"/>
      <c r="K5" s="37"/>
      <c r="L5" s="37"/>
      <c r="M5" s="37"/>
      <c r="N5" s="37"/>
      <c r="O5" s="37"/>
      <c r="P5" s="37"/>
      <c r="Q5" s="37"/>
      <c r="R5" s="37"/>
      <c r="S5" s="119" t="s">
        <v>151</v>
      </c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37"/>
      <c r="AJ5" s="37"/>
      <c r="AK5" s="37"/>
    </row>
    <row r="6" spans="2:37" s="17" customFormat="1" ht="15.75" customHeight="1">
      <c r="B6" s="118" t="s">
        <v>137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38"/>
      <c r="N6" s="38"/>
      <c r="O6" s="38"/>
      <c r="P6" s="38"/>
      <c r="Q6" s="38"/>
      <c r="R6" s="38"/>
      <c r="S6" s="119" t="s">
        <v>157</v>
      </c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37"/>
      <c r="AJ6" s="37"/>
      <c r="AK6" s="37"/>
    </row>
    <row r="7" spans="2:37" s="17" customFormat="1" ht="15.75" customHeight="1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38"/>
      <c r="N7" s="38"/>
      <c r="O7" s="38"/>
      <c r="P7" s="38"/>
      <c r="Q7" s="38"/>
      <c r="R7" s="38"/>
      <c r="S7" s="119" t="s">
        <v>138</v>
      </c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37"/>
      <c r="AJ7" s="37"/>
      <c r="AK7" s="37"/>
    </row>
    <row r="8" spans="2:37" s="17" customFormat="1" ht="31.5" customHeight="1" thickBot="1">
      <c r="B8" s="75"/>
      <c r="C8" s="4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37"/>
    </row>
    <row r="9" spans="1:37" s="17" customFormat="1" ht="13.5" thickBot="1">
      <c r="A9" s="129"/>
      <c r="B9" s="130"/>
      <c r="C9" s="130"/>
      <c r="D9" s="130"/>
      <c r="E9" s="130"/>
      <c r="F9" s="131" t="s">
        <v>2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3"/>
    </row>
    <row r="10" spans="1:37" s="17" customFormat="1" ht="30" customHeight="1">
      <c r="A10" s="146" t="s">
        <v>0</v>
      </c>
      <c r="B10" s="116" t="s">
        <v>77</v>
      </c>
      <c r="C10" s="136" t="s">
        <v>81</v>
      </c>
      <c r="D10" s="137"/>
      <c r="E10" s="138"/>
      <c r="F10" s="121" t="s">
        <v>3</v>
      </c>
      <c r="G10" s="122"/>
      <c r="H10" s="122"/>
      <c r="I10" s="122"/>
      <c r="J10" s="122"/>
      <c r="K10" s="122"/>
      <c r="L10" s="122"/>
      <c r="M10" s="122"/>
      <c r="N10" s="122"/>
      <c r="O10" s="123"/>
      <c r="P10" s="102" t="s">
        <v>4</v>
      </c>
      <c r="Q10" s="103"/>
      <c r="R10" s="103"/>
      <c r="S10" s="103"/>
      <c r="T10" s="103"/>
      <c r="U10" s="103"/>
      <c r="V10" s="103"/>
      <c r="W10" s="103"/>
      <c r="X10" s="103"/>
      <c r="Y10" s="104"/>
      <c r="Z10" s="143" t="s">
        <v>5</v>
      </c>
      <c r="AA10" s="144"/>
      <c r="AB10" s="144"/>
      <c r="AC10" s="144"/>
      <c r="AD10" s="144"/>
      <c r="AE10" s="144"/>
      <c r="AF10" s="144"/>
      <c r="AG10" s="144"/>
      <c r="AH10" s="144"/>
      <c r="AI10" s="145"/>
      <c r="AJ10" s="99" t="s">
        <v>6</v>
      </c>
      <c r="AK10" s="99" t="s">
        <v>7</v>
      </c>
    </row>
    <row r="11" spans="1:37" s="26" customFormat="1" ht="22.5" customHeight="1">
      <c r="A11" s="100"/>
      <c r="B11" s="116"/>
      <c r="C11" s="139"/>
      <c r="D11" s="140"/>
      <c r="E11" s="141"/>
      <c r="F11" s="115" t="s">
        <v>23</v>
      </c>
      <c r="G11" s="106"/>
      <c r="H11" s="106"/>
      <c r="I11" s="106"/>
      <c r="J11" s="98"/>
      <c r="K11" s="126" t="s">
        <v>24</v>
      </c>
      <c r="L11" s="127"/>
      <c r="M11" s="127"/>
      <c r="N11" s="127"/>
      <c r="O11" s="128"/>
      <c r="P11" s="105" t="s">
        <v>25</v>
      </c>
      <c r="Q11" s="106"/>
      <c r="R11" s="106"/>
      <c r="S11" s="106"/>
      <c r="T11" s="98"/>
      <c r="U11" s="147" t="s">
        <v>26</v>
      </c>
      <c r="V11" s="148"/>
      <c r="W11" s="148"/>
      <c r="X11" s="148"/>
      <c r="Y11" s="149"/>
      <c r="Z11" s="114" t="s">
        <v>27</v>
      </c>
      <c r="AA11" s="106"/>
      <c r="AB11" s="106"/>
      <c r="AC11" s="106"/>
      <c r="AD11" s="98"/>
      <c r="AE11" s="120" t="s">
        <v>28</v>
      </c>
      <c r="AF11" s="106"/>
      <c r="AG11" s="106"/>
      <c r="AH11" s="106"/>
      <c r="AI11" s="98"/>
      <c r="AJ11" s="100"/>
      <c r="AK11" s="100"/>
    </row>
    <row r="12" spans="1:37" s="26" customFormat="1" ht="13.5" thickBot="1">
      <c r="A12" s="101"/>
      <c r="B12" s="117"/>
      <c r="C12" s="27" t="s">
        <v>1</v>
      </c>
      <c r="D12" s="27" t="s">
        <v>44</v>
      </c>
      <c r="E12" s="27" t="s">
        <v>29</v>
      </c>
      <c r="F12" s="28" t="s">
        <v>8</v>
      </c>
      <c r="G12" s="28" t="s">
        <v>9</v>
      </c>
      <c r="H12" s="28" t="s">
        <v>10</v>
      </c>
      <c r="I12" s="28" t="s">
        <v>11</v>
      </c>
      <c r="J12" s="28" t="s">
        <v>12</v>
      </c>
      <c r="K12" s="29" t="s">
        <v>8</v>
      </c>
      <c r="L12" s="29" t="s">
        <v>9</v>
      </c>
      <c r="M12" s="29" t="s">
        <v>10</v>
      </c>
      <c r="N12" s="29" t="s">
        <v>11</v>
      </c>
      <c r="O12" s="29" t="s">
        <v>12</v>
      </c>
      <c r="P12" s="30" t="s">
        <v>8</v>
      </c>
      <c r="Q12" s="30" t="s">
        <v>9</v>
      </c>
      <c r="R12" s="30" t="s">
        <v>10</v>
      </c>
      <c r="S12" s="30" t="s">
        <v>11</v>
      </c>
      <c r="T12" s="30" t="s">
        <v>12</v>
      </c>
      <c r="U12" s="31" t="s">
        <v>8</v>
      </c>
      <c r="V12" s="31" t="s">
        <v>9</v>
      </c>
      <c r="W12" s="31" t="s">
        <v>10</v>
      </c>
      <c r="X12" s="31" t="s">
        <v>11</v>
      </c>
      <c r="Y12" s="31" t="s">
        <v>12</v>
      </c>
      <c r="Z12" s="32" t="s">
        <v>8</v>
      </c>
      <c r="AA12" s="32" t="s">
        <v>9</v>
      </c>
      <c r="AB12" s="32" t="s">
        <v>10</v>
      </c>
      <c r="AC12" s="32" t="s">
        <v>11</v>
      </c>
      <c r="AD12" s="32" t="s">
        <v>12</v>
      </c>
      <c r="AE12" s="33" t="s">
        <v>8</v>
      </c>
      <c r="AF12" s="33" t="s">
        <v>9</v>
      </c>
      <c r="AG12" s="33" t="s">
        <v>10</v>
      </c>
      <c r="AH12" s="33" t="s">
        <v>11</v>
      </c>
      <c r="AI12" s="33" t="s">
        <v>12</v>
      </c>
      <c r="AJ12" s="101"/>
      <c r="AK12" s="101"/>
    </row>
    <row r="13" spans="1:37" s="17" customFormat="1" ht="12.75">
      <c r="A13" s="112" t="s">
        <v>15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</row>
    <row r="14" spans="1:37" s="17" customFormat="1" ht="19.5" customHeight="1">
      <c r="A14" s="10" t="s">
        <v>16</v>
      </c>
      <c r="B14" s="84" t="s">
        <v>39</v>
      </c>
      <c r="C14" s="77">
        <v>1</v>
      </c>
      <c r="D14" s="77"/>
      <c r="E14" s="77"/>
      <c r="F14" s="14">
        <v>30</v>
      </c>
      <c r="G14" s="14"/>
      <c r="H14" s="14"/>
      <c r="I14" s="14"/>
      <c r="J14" s="14">
        <v>3</v>
      </c>
      <c r="K14" s="15"/>
      <c r="L14" s="15"/>
      <c r="M14" s="15"/>
      <c r="N14" s="15"/>
      <c r="O14" s="15"/>
      <c r="P14" s="6"/>
      <c r="Q14" s="6"/>
      <c r="R14" s="6"/>
      <c r="S14" s="6"/>
      <c r="T14" s="6"/>
      <c r="U14" s="8"/>
      <c r="V14" s="8"/>
      <c r="W14" s="8"/>
      <c r="X14" s="8"/>
      <c r="Y14" s="8"/>
      <c r="Z14" s="7"/>
      <c r="AA14" s="7"/>
      <c r="AB14" s="7"/>
      <c r="AC14" s="7"/>
      <c r="AD14" s="7"/>
      <c r="AE14" s="16"/>
      <c r="AF14" s="16"/>
      <c r="AG14" s="16"/>
      <c r="AH14" s="16"/>
      <c r="AI14" s="16"/>
      <c r="AJ14" s="12">
        <f aca="true" t="shared" si="0" ref="AJ14:AJ22">F14+G14+H14+I14+K14+L14+N14+M14+P14+Q14+R14+S14+U14+V14+W14+X14+Z14+AA14+AB14+AC14+AE14+AF14+AG14+AH14</f>
        <v>30</v>
      </c>
      <c r="AK14" s="12">
        <f aca="true" t="shared" si="1" ref="AK14:AK22">J14+O14+T14+Y14+AD14+AI14</f>
        <v>3</v>
      </c>
    </row>
    <row r="15" spans="1:37" s="17" customFormat="1" ht="12.75">
      <c r="A15" s="10" t="s">
        <v>17</v>
      </c>
      <c r="B15" s="11" t="s">
        <v>49</v>
      </c>
      <c r="C15" s="12"/>
      <c r="D15" s="12">
        <v>1</v>
      </c>
      <c r="E15" s="12"/>
      <c r="F15" s="14"/>
      <c r="G15" s="14"/>
      <c r="H15" s="14">
        <v>30</v>
      </c>
      <c r="I15" s="14"/>
      <c r="J15" s="14">
        <v>3</v>
      </c>
      <c r="K15" s="15"/>
      <c r="L15" s="15"/>
      <c r="M15" s="15"/>
      <c r="N15" s="15"/>
      <c r="O15" s="15"/>
      <c r="P15" s="6"/>
      <c r="Q15" s="6"/>
      <c r="R15" s="6"/>
      <c r="S15" s="6"/>
      <c r="T15" s="6"/>
      <c r="U15" s="8"/>
      <c r="V15" s="8"/>
      <c r="W15" s="8"/>
      <c r="X15" s="8"/>
      <c r="Y15" s="8"/>
      <c r="Z15" s="7"/>
      <c r="AA15" s="7"/>
      <c r="AB15" s="7"/>
      <c r="AC15" s="7"/>
      <c r="AD15" s="7"/>
      <c r="AE15" s="16"/>
      <c r="AF15" s="16"/>
      <c r="AG15" s="16"/>
      <c r="AH15" s="16"/>
      <c r="AI15" s="16"/>
      <c r="AJ15" s="12">
        <f t="shared" si="0"/>
        <v>30</v>
      </c>
      <c r="AK15" s="12">
        <f t="shared" si="1"/>
        <v>3</v>
      </c>
    </row>
    <row r="16" spans="1:37" s="17" customFormat="1" ht="25.5">
      <c r="A16" s="10" t="s">
        <v>18</v>
      </c>
      <c r="B16" s="11" t="s">
        <v>89</v>
      </c>
      <c r="C16" s="12"/>
      <c r="D16" s="12">
        <v>2</v>
      </c>
      <c r="E16" s="12"/>
      <c r="F16" s="14"/>
      <c r="G16" s="14"/>
      <c r="H16" s="14"/>
      <c r="I16" s="14"/>
      <c r="J16" s="14"/>
      <c r="K16" s="15">
        <v>30</v>
      </c>
      <c r="L16" s="15"/>
      <c r="M16" s="15"/>
      <c r="N16" s="15"/>
      <c r="O16" s="15">
        <v>2</v>
      </c>
      <c r="P16" s="6"/>
      <c r="Q16" s="6"/>
      <c r="R16" s="6"/>
      <c r="S16" s="6"/>
      <c r="T16" s="6"/>
      <c r="U16" s="8"/>
      <c r="V16" s="8"/>
      <c r="W16" s="8"/>
      <c r="X16" s="8"/>
      <c r="Y16" s="8"/>
      <c r="Z16" s="7"/>
      <c r="AA16" s="7"/>
      <c r="AB16" s="7"/>
      <c r="AC16" s="7"/>
      <c r="AD16" s="7"/>
      <c r="AE16" s="16"/>
      <c r="AF16" s="16"/>
      <c r="AG16" s="16"/>
      <c r="AH16" s="16"/>
      <c r="AI16" s="16"/>
      <c r="AJ16" s="12">
        <f t="shared" si="0"/>
        <v>30</v>
      </c>
      <c r="AK16" s="12">
        <f t="shared" si="1"/>
        <v>2</v>
      </c>
    </row>
    <row r="17" spans="1:37" s="17" customFormat="1" ht="12.75">
      <c r="A17" s="10" t="s">
        <v>19</v>
      </c>
      <c r="B17" s="9" t="s">
        <v>76</v>
      </c>
      <c r="C17" s="12"/>
      <c r="D17" s="12"/>
      <c r="E17" s="12" t="s">
        <v>87</v>
      </c>
      <c r="F17" s="14"/>
      <c r="G17" s="14"/>
      <c r="H17" s="14"/>
      <c r="I17" s="14"/>
      <c r="J17" s="14"/>
      <c r="K17" s="15"/>
      <c r="L17" s="15"/>
      <c r="M17" s="15"/>
      <c r="N17" s="15"/>
      <c r="O17" s="15"/>
      <c r="P17" s="6"/>
      <c r="Q17" s="6"/>
      <c r="R17" s="6"/>
      <c r="S17" s="6"/>
      <c r="T17" s="6"/>
      <c r="U17" s="8"/>
      <c r="V17" s="8"/>
      <c r="W17" s="8"/>
      <c r="X17" s="8"/>
      <c r="Y17" s="8"/>
      <c r="Z17" s="7"/>
      <c r="AA17" s="7"/>
      <c r="AB17" s="7"/>
      <c r="AC17" s="7">
        <v>30</v>
      </c>
      <c r="AD17" s="7">
        <v>5</v>
      </c>
      <c r="AE17" s="16"/>
      <c r="AF17" s="16"/>
      <c r="AG17" s="16"/>
      <c r="AH17" s="16">
        <v>30</v>
      </c>
      <c r="AI17" s="16">
        <v>13</v>
      </c>
      <c r="AJ17" s="12">
        <f t="shared" si="0"/>
        <v>60</v>
      </c>
      <c r="AK17" s="12">
        <f t="shared" si="1"/>
        <v>18</v>
      </c>
    </row>
    <row r="18" spans="1:37" s="17" customFormat="1" ht="12.75">
      <c r="A18" s="10" t="s">
        <v>31</v>
      </c>
      <c r="B18" s="9" t="s">
        <v>105</v>
      </c>
      <c r="C18" s="12"/>
      <c r="D18" s="12">
        <v>3</v>
      </c>
      <c r="E18" s="12"/>
      <c r="F18" s="14"/>
      <c r="G18" s="14"/>
      <c r="H18" s="14"/>
      <c r="I18" s="14"/>
      <c r="J18" s="14"/>
      <c r="K18" s="15"/>
      <c r="L18" s="15"/>
      <c r="M18" s="15"/>
      <c r="N18" s="15"/>
      <c r="O18" s="15"/>
      <c r="P18" s="6">
        <v>30</v>
      </c>
      <c r="Q18" s="6"/>
      <c r="R18" s="6"/>
      <c r="S18" s="6"/>
      <c r="T18" s="6">
        <v>2</v>
      </c>
      <c r="U18" s="8"/>
      <c r="V18" s="8"/>
      <c r="W18" s="8"/>
      <c r="X18" s="8"/>
      <c r="Y18" s="8"/>
      <c r="Z18" s="7"/>
      <c r="AA18" s="7"/>
      <c r="AB18" s="7"/>
      <c r="AC18" s="7"/>
      <c r="AD18" s="7"/>
      <c r="AE18" s="16"/>
      <c r="AF18" s="16"/>
      <c r="AG18" s="16"/>
      <c r="AH18" s="16"/>
      <c r="AI18" s="16"/>
      <c r="AJ18" s="12">
        <f t="shared" si="0"/>
        <v>30</v>
      </c>
      <c r="AK18" s="12">
        <f t="shared" si="1"/>
        <v>2</v>
      </c>
    </row>
    <row r="19" spans="1:37" s="17" customFormat="1" ht="12.75">
      <c r="A19" s="10" t="s">
        <v>32</v>
      </c>
      <c r="B19" s="11" t="s">
        <v>21</v>
      </c>
      <c r="C19" s="12"/>
      <c r="D19" s="12"/>
      <c r="E19" s="12">
        <v>4</v>
      </c>
      <c r="F19" s="14"/>
      <c r="G19" s="14"/>
      <c r="H19" s="14"/>
      <c r="I19" s="14"/>
      <c r="J19" s="14"/>
      <c r="K19" s="15"/>
      <c r="L19" s="15"/>
      <c r="M19" s="15"/>
      <c r="N19" s="15"/>
      <c r="O19" s="15"/>
      <c r="P19" s="6"/>
      <c r="Q19" s="6"/>
      <c r="R19" s="6"/>
      <c r="S19" s="6"/>
      <c r="T19" s="6"/>
      <c r="U19" s="8"/>
      <c r="V19" s="8"/>
      <c r="W19" s="8">
        <v>15</v>
      </c>
      <c r="X19" s="8"/>
      <c r="Y19" s="8">
        <v>1</v>
      </c>
      <c r="Z19" s="7"/>
      <c r="AA19" s="7"/>
      <c r="AB19" s="7"/>
      <c r="AC19" s="7"/>
      <c r="AD19" s="7"/>
      <c r="AE19" s="16"/>
      <c r="AF19" s="16"/>
      <c r="AG19" s="16"/>
      <c r="AH19" s="16"/>
      <c r="AI19" s="16"/>
      <c r="AJ19" s="12">
        <f t="shared" si="0"/>
        <v>15</v>
      </c>
      <c r="AK19" s="12">
        <f t="shared" si="1"/>
        <v>1</v>
      </c>
    </row>
    <row r="20" spans="1:37" s="17" customFormat="1" ht="26.25" customHeight="1">
      <c r="A20" s="10" t="s">
        <v>33</v>
      </c>
      <c r="B20" s="51" t="s">
        <v>20</v>
      </c>
      <c r="C20" s="77"/>
      <c r="D20" s="77"/>
      <c r="E20" s="77">
        <v>2.3</v>
      </c>
      <c r="F20" s="14"/>
      <c r="G20" s="14"/>
      <c r="H20" s="14"/>
      <c r="I20" s="14"/>
      <c r="J20" s="14"/>
      <c r="K20" s="15"/>
      <c r="L20" s="15"/>
      <c r="M20" s="15">
        <v>30</v>
      </c>
      <c r="N20" s="15"/>
      <c r="O20" s="15"/>
      <c r="P20" s="6"/>
      <c r="Q20" s="6"/>
      <c r="R20" s="6">
        <v>30</v>
      </c>
      <c r="S20" s="6"/>
      <c r="T20" s="6"/>
      <c r="U20" s="8"/>
      <c r="V20" s="8"/>
      <c r="W20" s="8"/>
      <c r="X20" s="8"/>
      <c r="Y20" s="8"/>
      <c r="Z20" s="7"/>
      <c r="AA20" s="7"/>
      <c r="AB20" s="7"/>
      <c r="AC20" s="7"/>
      <c r="AD20" s="7"/>
      <c r="AE20" s="16"/>
      <c r="AF20" s="16"/>
      <c r="AG20" s="16"/>
      <c r="AH20" s="16"/>
      <c r="AI20" s="16"/>
      <c r="AJ20" s="12">
        <f>F20+G20+H20+I20+K20+L20+N20+M20+P20+Q20+R20+S20+U20+V20+W20+X20+Z20+AA20+AB20+AC20+AE20+AF20+AG20+AH20</f>
        <v>60</v>
      </c>
      <c r="AK20" s="12">
        <f t="shared" si="1"/>
        <v>0</v>
      </c>
    </row>
    <row r="21" spans="1:37" s="17" customFormat="1" ht="26.25" customHeight="1">
      <c r="A21" s="10" t="s">
        <v>34</v>
      </c>
      <c r="B21" s="85" t="s">
        <v>139</v>
      </c>
      <c r="C21" s="77"/>
      <c r="D21" s="77">
        <v>1</v>
      </c>
      <c r="E21" s="77"/>
      <c r="F21" s="14"/>
      <c r="G21" s="14"/>
      <c r="H21" s="14">
        <v>15</v>
      </c>
      <c r="I21" s="14"/>
      <c r="J21" s="14">
        <v>1</v>
      </c>
      <c r="K21" s="15"/>
      <c r="L21" s="15"/>
      <c r="M21" s="15"/>
      <c r="N21" s="15"/>
      <c r="O21" s="15"/>
      <c r="P21" s="6"/>
      <c r="Q21" s="6"/>
      <c r="R21" s="6"/>
      <c r="S21" s="6"/>
      <c r="T21" s="6"/>
      <c r="U21" s="8"/>
      <c r="V21" s="8"/>
      <c r="W21" s="8"/>
      <c r="X21" s="8"/>
      <c r="Y21" s="8"/>
      <c r="Z21" s="7"/>
      <c r="AA21" s="7"/>
      <c r="AB21" s="7"/>
      <c r="AC21" s="7"/>
      <c r="AD21" s="7"/>
      <c r="AE21" s="16"/>
      <c r="AF21" s="16"/>
      <c r="AG21" s="16"/>
      <c r="AH21" s="16"/>
      <c r="AI21" s="16"/>
      <c r="AJ21" s="12">
        <f>F21+G21+H21+I21+K21+L21+N21+M21+P21+Q21+R21+S21+U21+V21+W21+X21+Z21+AA21+AB21+AC21+AE21+AF21+AG21+AH21</f>
        <v>15</v>
      </c>
      <c r="AK21" s="12">
        <f>SUM(J21+O21+T21+Y21+AD21+AI21)</f>
        <v>1</v>
      </c>
    </row>
    <row r="22" spans="1:37" s="17" customFormat="1" ht="43.5" customHeight="1">
      <c r="A22" s="10" t="s">
        <v>35</v>
      </c>
      <c r="B22" s="9" t="s">
        <v>53</v>
      </c>
      <c r="C22" s="77"/>
      <c r="D22" s="77"/>
      <c r="E22" s="77">
        <v>6</v>
      </c>
      <c r="F22" s="14"/>
      <c r="G22" s="14"/>
      <c r="H22" s="14"/>
      <c r="I22" s="14"/>
      <c r="J22" s="14"/>
      <c r="K22" s="15"/>
      <c r="L22" s="15"/>
      <c r="M22" s="15"/>
      <c r="N22" s="15"/>
      <c r="O22" s="15"/>
      <c r="P22" s="6"/>
      <c r="Q22" s="6"/>
      <c r="R22" s="6"/>
      <c r="S22" s="6"/>
      <c r="T22" s="6"/>
      <c r="U22" s="8"/>
      <c r="V22" s="8"/>
      <c r="W22" s="8"/>
      <c r="X22" s="8"/>
      <c r="Y22" s="8"/>
      <c r="Z22" s="7"/>
      <c r="AA22" s="7"/>
      <c r="AB22" s="7"/>
      <c r="AC22" s="7"/>
      <c r="AD22" s="7"/>
      <c r="AE22" s="16"/>
      <c r="AF22" s="16"/>
      <c r="AG22" s="16">
        <v>10</v>
      </c>
      <c r="AH22" s="16"/>
      <c r="AI22" s="16">
        <v>3</v>
      </c>
      <c r="AJ22" s="12">
        <f t="shared" si="0"/>
        <v>10</v>
      </c>
      <c r="AK22" s="12">
        <f t="shared" si="1"/>
        <v>3</v>
      </c>
    </row>
    <row r="23" spans="1:37" s="34" customFormat="1" ht="12.75">
      <c r="A23" s="97" t="s">
        <v>22</v>
      </c>
      <c r="B23" s="109"/>
      <c r="C23" s="13"/>
      <c r="D23" s="13"/>
      <c r="E23" s="13"/>
      <c r="F23" s="18">
        <f aca="true" t="shared" si="2" ref="F23:AK23">SUM(F14:F22)</f>
        <v>30</v>
      </c>
      <c r="G23" s="18">
        <f t="shared" si="2"/>
        <v>0</v>
      </c>
      <c r="H23" s="18">
        <f t="shared" si="2"/>
        <v>45</v>
      </c>
      <c r="I23" s="18">
        <f t="shared" si="2"/>
        <v>0</v>
      </c>
      <c r="J23" s="18">
        <f t="shared" si="2"/>
        <v>7</v>
      </c>
      <c r="K23" s="19">
        <f t="shared" si="2"/>
        <v>30</v>
      </c>
      <c r="L23" s="19">
        <f t="shared" si="2"/>
        <v>0</v>
      </c>
      <c r="M23" s="19">
        <f t="shared" si="2"/>
        <v>30</v>
      </c>
      <c r="N23" s="19">
        <f t="shared" si="2"/>
        <v>0</v>
      </c>
      <c r="O23" s="19">
        <f t="shared" si="2"/>
        <v>2</v>
      </c>
      <c r="P23" s="20">
        <f t="shared" si="2"/>
        <v>30</v>
      </c>
      <c r="Q23" s="20">
        <f t="shared" si="2"/>
        <v>0</v>
      </c>
      <c r="R23" s="20">
        <f t="shared" si="2"/>
        <v>30</v>
      </c>
      <c r="S23" s="20">
        <f t="shared" si="2"/>
        <v>0</v>
      </c>
      <c r="T23" s="20">
        <f t="shared" si="2"/>
        <v>2</v>
      </c>
      <c r="U23" s="21">
        <f t="shared" si="2"/>
        <v>0</v>
      </c>
      <c r="V23" s="21">
        <f t="shared" si="2"/>
        <v>0</v>
      </c>
      <c r="W23" s="21">
        <f t="shared" si="2"/>
        <v>15</v>
      </c>
      <c r="X23" s="21">
        <f t="shared" si="2"/>
        <v>0</v>
      </c>
      <c r="Y23" s="21">
        <f t="shared" si="2"/>
        <v>1</v>
      </c>
      <c r="Z23" s="22">
        <f t="shared" si="2"/>
        <v>0</v>
      </c>
      <c r="AA23" s="22">
        <f t="shared" si="2"/>
        <v>0</v>
      </c>
      <c r="AB23" s="22">
        <f t="shared" si="2"/>
        <v>0</v>
      </c>
      <c r="AC23" s="22">
        <f t="shared" si="2"/>
        <v>30</v>
      </c>
      <c r="AD23" s="22">
        <f t="shared" si="2"/>
        <v>5</v>
      </c>
      <c r="AE23" s="23">
        <f t="shared" si="2"/>
        <v>0</v>
      </c>
      <c r="AF23" s="23">
        <f t="shared" si="2"/>
        <v>0</v>
      </c>
      <c r="AG23" s="23">
        <f t="shared" si="2"/>
        <v>10</v>
      </c>
      <c r="AH23" s="23">
        <f t="shared" si="2"/>
        <v>30</v>
      </c>
      <c r="AI23" s="23">
        <f t="shared" si="2"/>
        <v>16</v>
      </c>
      <c r="AJ23" s="13">
        <f t="shared" si="2"/>
        <v>280</v>
      </c>
      <c r="AK23" s="13">
        <f t="shared" si="2"/>
        <v>33</v>
      </c>
    </row>
    <row r="24" spans="1:37" s="17" customFormat="1" ht="12.75">
      <c r="A24" s="107" t="s">
        <v>13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</row>
    <row r="25" spans="1:37" s="17" customFormat="1" ht="12.75">
      <c r="A25" s="107" t="s">
        <v>30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</row>
    <row r="26" spans="1:37" s="17" customFormat="1" ht="25.5">
      <c r="A26" s="134" t="s">
        <v>40</v>
      </c>
      <c r="B26" s="40" t="s">
        <v>82</v>
      </c>
      <c r="C26" s="110" t="s">
        <v>83</v>
      </c>
      <c r="D26" s="110" t="s">
        <v>107</v>
      </c>
      <c r="E26" s="110" t="s">
        <v>83</v>
      </c>
      <c r="F26" s="14"/>
      <c r="G26" s="14"/>
      <c r="H26" s="14">
        <v>180</v>
      </c>
      <c r="I26" s="14"/>
      <c r="J26" s="14">
        <v>13</v>
      </c>
      <c r="K26" s="15"/>
      <c r="L26" s="15"/>
      <c r="M26" s="15">
        <v>180</v>
      </c>
      <c r="N26" s="15"/>
      <c r="O26" s="15">
        <v>11</v>
      </c>
      <c r="P26" s="6"/>
      <c r="Q26" s="6"/>
      <c r="R26" s="6">
        <v>110</v>
      </c>
      <c r="S26" s="6"/>
      <c r="T26" s="6">
        <v>8</v>
      </c>
      <c r="U26" s="8"/>
      <c r="V26" s="8"/>
      <c r="W26" s="8">
        <v>90</v>
      </c>
      <c r="X26" s="8"/>
      <c r="Y26" s="8">
        <v>5</v>
      </c>
      <c r="Z26" s="7"/>
      <c r="AA26" s="7"/>
      <c r="AB26" s="7">
        <v>90</v>
      </c>
      <c r="AC26" s="7"/>
      <c r="AD26" s="7">
        <v>5</v>
      </c>
      <c r="AE26" s="16"/>
      <c r="AF26" s="16"/>
      <c r="AG26" s="16">
        <v>60</v>
      </c>
      <c r="AH26" s="16"/>
      <c r="AI26" s="16">
        <v>5</v>
      </c>
      <c r="AJ26" s="12">
        <f>F26+G26+H26+I26+K26+L26+N26+M26+P26+Q26+R26+S26+U26+V26+W26+X26+Z26+AA26+AB26+AC26+AE26+AF26+AG26+AH26</f>
        <v>710</v>
      </c>
      <c r="AK26" s="12">
        <f>J26+O26+T26+Y26+AD26+AI26</f>
        <v>47</v>
      </c>
    </row>
    <row r="27" spans="1:37" s="17" customFormat="1" ht="25.5">
      <c r="A27" s="135"/>
      <c r="B27" s="41" t="s">
        <v>95</v>
      </c>
      <c r="C27" s="111"/>
      <c r="D27" s="111"/>
      <c r="E27" s="111"/>
      <c r="F27" s="14"/>
      <c r="G27" s="14"/>
      <c r="H27" s="14">
        <v>210</v>
      </c>
      <c r="I27" s="14"/>
      <c r="J27" s="14">
        <v>13</v>
      </c>
      <c r="K27" s="15"/>
      <c r="L27" s="15"/>
      <c r="M27" s="15">
        <v>180</v>
      </c>
      <c r="N27" s="15"/>
      <c r="O27" s="15">
        <v>11</v>
      </c>
      <c r="P27" s="6"/>
      <c r="Q27" s="6"/>
      <c r="R27" s="6">
        <v>110</v>
      </c>
      <c r="S27" s="6"/>
      <c r="T27" s="6">
        <v>8</v>
      </c>
      <c r="U27" s="8"/>
      <c r="V27" s="8"/>
      <c r="W27" s="8">
        <v>90</v>
      </c>
      <c r="X27" s="8"/>
      <c r="Y27" s="8">
        <v>5</v>
      </c>
      <c r="Z27" s="7"/>
      <c r="AA27" s="7"/>
      <c r="AB27" s="7">
        <v>90</v>
      </c>
      <c r="AC27" s="7"/>
      <c r="AD27" s="7">
        <v>5</v>
      </c>
      <c r="AE27" s="16"/>
      <c r="AF27" s="16"/>
      <c r="AG27" s="16">
        <v>60</v>
      </c>
      <c r="AH27" s="16"/>
      <c r="AI27" s="16">
        <v>5</v>
      </c>
      <c r="AJ27" s="12">
        <f>F27+G27+H27+I27+K27+L27+N27+M27+P27+Q27+R27+S27+U27+V27+W27+X27+Z27+AA27+AB27+AC27+AE27+AF27+AG27+AH27</f>
        <v>740</v>
      </c>
      <c r="AK27" s="12">
        <f>J27+O27+T27+Y27+AD27+AI27</f>
        <v>47</v>
      </c>
    </row>
    <row r="28" spans="1:37" s="17" customFormat="1" ht="12.75">
      <c r="A28" s="10" t="s">
        <v>41</v>
      </c>
      <c r="B28" s="40" t="s">
        <v>150</v>
      </c>
      <c r="C28" s="77"/>
      <c r="D28" s="77" t="s">
        <v>140</v>
      </c>
      <c r="E28" s="77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6"/>
      <c r="Q28" s="6"/>
      <c r="R28" s="6">
        <v>30</v>
      </c>
      <c r="S28" s="6"/>
      <c r="T28" s="6">
        <v>2</v>
      </c>
      <c r="U28" s="8"/>
      <c r="V28" s="8"/>
      <c r="W28" s="8">
        <v>30</v>
      </c>
      <c r="X28" s="8"/>
      <c r="Y28" s="8">
        <v>2</v>
      </c>
      <c r="Z28" s="7"/>
      <c r="AA28" s="7"/>
      <c r="AB28" s="7"/>
      <c r="AC28" s="7"/>
      <c r="AD28" s="7"/>
      <c r="AE28" s="16"/>
      <c r="AF28" s="16"/>
      <c r="AG28" s="16"/>
      <c r="AH28" s="16"/>
      <c r="AI28" s="16"/>
      <c r="AJ28" s="12">
        <f>F28+G28+H28+I28+K28+L28+N28+M28+P28+Q28+R28+S28+U28+V28+W28+X28+Z28+AA28+AB28+AC28+AE28+AF28+AG28+AH28</f>
        <v>60</v>
      </c>
      <c r="AK28" s="12">
        <f>J28+O28+T28+Y28+AD28+AI28</f>
        <v>4</v>
      </c>
    </row>
    <row r="29" spans="1:37" s="17" customFormat="1" ht="12.75">
      <c r="A29" s="10" t="s">
        <v>42</v>
      </c>
      <c r="B29" s="40" t="s">
        <v>149</v>
      </c>
      <c r="C29" s="77"/>
      <c r="D29" s="77"/>
      <c r="E29" s="77">
        <v>1</v>
      </c>
      <c r="F29" s="14"/>
      <c r="G29" s="14"/>
      <c r="H29" s="14">
        <v>15</v>
      </c>
      <c r="I29" s="14"/>
      <c r="J29" s="14">
        <v>1</v>
      </c>
      <c r="K29" s="15"/>
      <c r="L29" s="15"/>
      <c r="M29" s="15"/>
      <c r="N29" s="15"/>
      <c r="O29" s="15"/>
      <c r="P29" s="6"/>
      <c r="Q29" s="6"/>
      <c r="R29" s="6"/>
      <c r="S29" s="6"/>
      <c r="T29" s="6"/>
      <c r="U29" s="8"/>
      <c r="V29" s="8"/>
      <c r="W29" s="8"/>
      <c r="X29" s="8"/>
      <c r="Y29" s="90"/>
      <c r="Z29" s="7"/>
      <c r="AA29" s="7"/>
      <c r="AB29" s="7"/>
      <c r="AC29" s="7"/>
      <c r="AD29" s="7"/>
      <c r="AE29" s="16"/>
      <c r="AF29" s="16"/>
      <c r="AG29" s="16"/>
      <c r="AH29" s="89"/>
      <c r="AI29" s="91"/>
      <c r="AJ29" s="12">
        <f>F29+G29+H29+I29+K29+L29+N29+M29+P29+Q29+R29+S29+U29+V29+W29+X29+Z29+AA29+AB29+AC29+AE29+AF29+AG29+AH29</f>
        <v>15</v>
      </c>
      <c r="AK29" s="12">
        <f>J29+O29+T29+Y29+AD29+AI29</f>
        <v>1</v>
      </c>
    </row>
    <row r="30" spans="1:37" s="17" customFormat="1" ht="12.75">
      <c r="A30" s="107" t="s">
        <v>141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</row>
    <row r="31" spans="1:37" s="17" customFormat="1" ht="30" customHeight="1">
      <c r="A31" s="10" t="s">
        <v>43</v>
      </c>
      <c r="B31" s="9" t="s">
        <v>98</v>
      </c>
      <c r="C31" s="12" t="s">
        <v>169</v>
      </c>
      <c r="D31" s="12">
        <v>1</v>
      </c>
      <c r="E31" s="12" t="s">
        <v>169</v>
      </c>
      <c r="F31" s="14"/>
      <c r="G31" s="14"/>
      <c r="H31" s="14">
        <v>30</v>
      </c>
      <c r="I31" s="14"/>
      <c r="J31" s="14">
        <v>2</v>
      </c>
      <c r="K31" s="15"/>
      <c r="L31" s="15"/>
      <c r="M31" s="15">
        <v>30</v>
      </c>
      <c r="N31" s="15"/>
      <c r="O31" s="15">
        <v>3</v>
      </c>
      <c r="P31" s="6"/>
      <c r="Q31" s="6"/>
      <c r="R31" s="6">
        <v>30</v>
      </c>
      <c r="S31" s="6"/>
      <c r="T31" s="6">
        <v>3</v>
      </c>
      <c r="U31" s="8"/>
      <c r="V31" s="8"/>
      <c r="W31" s="8"/>
      <c r="X31" s="8"/>
      <c r="Y31" s="8"/>
      <c r="Z31" s="7"/>
      <c r="AA31" s="7"/>
      <c r="AB31" s="7"/>
      <c r="AC31" s="7"/>
      <c r="AD31" s="7"/>
      <c r="AE31" s="16"/>
      <c r="AF31" s="16"/>
      <c r="AG31" s="16"/>
      <c r="AH31" s="16"/>
      <c r="AI31" s="16"/>
      <c r="AJ31" s="12">
        <f>F31+G31+H31+I31+K31+L31+N31+M31+P31+Q31+R31+S31+U31+V31+W31+X31+Z31+AA31+AB31+AC31+AE31+AF31+AG31+AH31</f>
        <v>90</v>
      </c>
      <c r="AK31" s="12">
        <f>SUM(J31+O31+T31+Y31+AD31+AI31)</f>
        <v>8</v>
      </c>
    </row>
    <row r="32" spans="1:37" s="34" customFormat="1" ht="19.5" customHeight="1">
      <c r="A32" s="97" t="s">
        <v>22</v>
      </c>
      <c r="B32" s="98"/>
      <c r="C32" s="13"/>
      <c r="D32" s="13"/>
      <c r="E32" s="13"/>
      <c r="F32" s="18">
        <f aca="true" t="shared" si="3" ref="F32:AK32">SUM(F31:F31)</f>
        <v>0</v>
      </c>
      <c r="G32" s="18">
        <f t="shared" si="3"/>
        <v>0</v>
      </c>
      <c r="H32" s="18">
        <f t="shared" si="3"/>
        <v>30</v>
      </c>
      <c r="I32" s="18">
        <f t="shared" si="3"/>
        <v>0</v>
      </c>
      <c r="J32" s="18">
        <f t="shared" si="3"/>
        <v>2</v>
      </c>
      <c r="K32" s="19">
        <f t="shared" si="3"/>
        <v>0</v>
      </c>
      <c r="L32" s="19">
        <f t="shared" si="3"/>
        <v>0</v>
      </c>
      <c r="M32" s="19">
        <f t="shared" si="3"/>
        <v>30</v>
      </c>
      <c r="N32" s="19">
        <f t="shared" si="3"/>
        <v>0</v>
      </c>
      <c r="O32" s="19">
        <f t="shared" si="3"/>
        <v>3</v>
      </c>
      <c r="P32" s="20">
        <f t="shared" si="3"/>
        <v>0</v>
      </c>
      <c r="Q32" s="20">
        <f t="shared" si="3"/>
        <v>0</v>
      </c>
      <c r="R32" s="20">
        <f t="shared" si="3"/>
        <v>30</v>
      </c>
      <c r="S32" s="20">
        <f t="shared" si="3"/>
        <v>0</v>
      </c>
      <c r="T32" s="20">
        <f t="shared" si="3"/>
        <v>3</v>
      </c>
      <c r="U32" s="21">
        <f t="shared" si="3"/>
        <v>0</v>
      </c>
      <c r="V32" s="21">
        <f t="shared" si="3"/>
        <v>0</v>
      </c>
      <c r="W32" s="21">
        <f t="shared" si="3"/>
        <v>0</v>
      </c>
      <c r="X32" s="21">
        <f t="shared" si="3"/>
        <v>0</v>
      </c>
      <c r="Y32" s="21">
        <f t="shared" si="3"/>
        <v>0</v>
      </c>
      <c r="Z32" s="22">
        <f t="shared" si="3"/>
        <v>0</v>
      </c>
      <c r="AA32" s="22">
        <f t="shared" si="3"/>
        <v>0</v>
      </c>
      <c r="AB32" s="22">
        <f t="shared" si="3"/>
        <v>0</v>
      </c>
      <c r="AC32" s="22">
        <f t="shared" si="3"/>
        <v>0</v>
      </c>
      <c r="AD32" s="22">
        <f t="shared" si="3"/>
        <v>0</v>
      </c>
      <c r="AE32" s="23">
        <f t="shared" si="3"/>
        <v>0</v>
      </c>
      <c r="AF32" s="23">
        <f t="shared" si="3"/>
        <v>0</v>
      </c>
      <c r="AG32" s="23">
        <f t="shared" si="3"/>
        <v>0</v>
      </c>
      <c r="AH32" s="23">
        <f t="shared" si="3"/>
        <v>0</v>
      </c>
      <c r="AI32" s="23">
        <f t="shared" si="3"/>
        <v>0</v>
      </c>
      <c r="AJ32" s="13">
        <f t="shared" si="3"/>
        <v>90</v>
      </c>
      <c r="AK32" s="13">
        <f t="shared" si="3"/>
        <v>8</v>
      </c>
    </row>
    <row r="33" spans="1:37" s="17" customFormat="1" ht="12.75">
      <c r="A33" s="107" t="s">
        <v>14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</row>
    <row r="34" spans="1:37" s="17" customFormat="1" ht="12.75">
      <c r="A34" s="107" t="s">
        <v>36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</row>
    <row r="35" spans="1:37" s="17" customFormat="1" ht="12.75">
      <c r="A35" s="52" t="s">
        <v>47</v>
      </c>
      <c r="B35" s="53" t="s">
        <v>50</v>
      </c>
      <c r="C35" s="78"/>
      <c r="D35" s="79">
        <v>1</v>
      </c>
      <c r="E35" s="78"/>
      <c r="F35" s="81">
        <v>30</v>
      </c>
      <c r="G35" s="81"/>
      <c r="H35" s="81"/>
      <c r="I35" s="81"/>
      <c r="J35" s="81">
        <v>2</v>
      </c>
      <c r="K35" s="54"/>
      <c r="L35" s="54"/>
      <c r="M35" s="54"/>
      <c r="N35" s="54"/>
      <c r="O35" s="54"/>
      <c r="P35" s="82"/>
      <c r="Q35" s="82"/>
      <c r="R35" s="82"/>
      <c r="S35" s="82"/>
      <c r="T35" s="82"/>
      <c r="U35" s="56"/>
      <c r="V35" s="56"/>
      <c r="W35" s="56"/>
      <c r="X35" s="56"/>
      <c r="Y35" s="56"/>
      <c r="Z35" s="83"/>
      <c r="AA35" s="83"/>
      <c r="AB35" s="83"/>
      <c r="AC35" s="83"/>
      <c r="AD35" s="83"/>
      <c r="AE35" s="55"/>
      <c r="AF35" s="55"/>
      <c r="AG35" s="55"/>
      <c r="AH35" s="55"/>
      <c r="AI35" s="55"/>
      <c r="AJ35" s="10">
        <f aca="true" t="shared" si="4" ref="AJ35:AJ40">F35+G35+H35+I35+K35+L35+N35+M35+P35+Q35+R35+S35+U35+V35+W35+X35+Z35+AA35+AB35+AC35+AE35+AF35+AG35+AH35</f>
        <v>30</v>
      </c>
      <c r="AK35" s="10">
        <f aca="true" t="shared" si="5" ref="AK35:AK40">J35+O35+T35+Y35+AD35+AI35</f>
        <v>2</v>
      </c>
    </row>
    <row r="36" spans="1:37" s="17" customFormat="1" ht="24" customHeight="1">
      <c r="A36" s="134" t="s">
        <v>48</v>
      </c>
      <c r="B36" s="153" t="s">
        <v>55</v>
      </c>
      <c r="C36" s="77" t="s">
        <v>84</v>
      </c>
      <c r="D36" s="77">
        <v>1</v>
      </c>
      <c r="E36" s="78"/>
      <c r="F36" s="14">
        <v>15</v>
      </c>
      <c r="G36" s="14"/>
      <c r="H36" s="14"/>
      <c r="I36" s="14"/>
      <c r="J36" s="14">
        <v>1</v>
      </c>
      <c r="K36" s="15">
        <v>30</v>
      </c>
      <c r="L36" s="15"/>
      <c r="M36" s="15"/>
      <c r="N36" s="15"/>
      <c r="O36" s="15">
        <v>3</v>
      </c>
      <c r="P36" s="6">
        <v>30</v>
      </c>
      <c r="Q36" s="6"/>
      <c r="R36" s="6"/>
      <c r="S36" s="6"/>
      <c r="T36" s="6">
        <v>2</v>
      </c>
      <c r="U36" s="8">
        <v>30</v>
      </c>
      <c r="V36" s="8"/>
      <c r="W36" s="8"/>
      <c r="X36" s="8"/>
      <c r="Y36" s="8">
        <v>2</v>
      </c>
      <c r="Z36" s="7"/>
      <c r="AA36" s="7"/>
      <c r="AB36" s="7"/>
      <c r="AC36" s="7"/>
      <c r="AD36" s="7"/>
      <c r="AE36" s="16"/>
      <c r="AF36" s="16"/>
      <c r="AG36" s="16"/>
      <c r="AH36" s="16"/>
      <c r="AI36" s="16"/>
      <c r="AJ36" s="12">
        <f t="shared" si="4"/>
        <v>105</v>
      </c>
      <c r="AK36" s="12">
        <f t="shared" si="5"/>
        <v>8</v>
      </c>
    </row>
    <row r="37" spans="1:37" s="17" customFormat="1" ht="27.75" customHeight="1">
      <c r="A37" s="135"/>
      <c r="B37" s="154"/>
      <c r="C37" s="77"/>
      <c r="D37" s="77"/>
      <c r="E37" s="77" t="s">
        <v>85</v>
      </c>
      <c r="F37" s="14"/>
      <c r="G37" s="14"/>
      <c r="H37" s="14">
        <v>30</v>
      </c>
      <c r="I37" s="14"/>
      <c r="J37" s="14">
        <v>2</v>
      </c>
      <c r="K37" s="15"/>
      <c r="L37" s="15"/>
      <c r="M37" s="15">
        <v>30</v>
      </c>
      <c r="N37" s="15"/>
      <c r="O37" s="15">
        <v>3</v>
      </c>
      <c r="P37" s="6"/>
      <c r="Q37" s="6"/>
      <c r="R37" s="6">
        <v>30</v>
      </c>
      <c r="S37" s="6"/>
      <c r="T37" s="6">
        <v>2</v>
      </c>
      <c r="U37" s="8"/>
      <c r="V37" s="8"/>
      <c r="W37" s="8">
        <v>30</v>
      </c>
      <c r="X37" s="8"/>
      <c r="Y37" s="8">
        <v>2</v>
      </c>
      <c r="Z37" s="7"/>
      <c r="AA37" s="7"/>
      <c r="AB37" s="7"/>
      <c r="AC37" s="7"/>
      <c r="AD37" s="7"/>
      <c r="AE37" s="16"/>
      <c r="AF37" s="16"/>
      <c r="AG37" s="16"/>
      <c r="AH37" s="16"/>
      <c r="AI37" s="16"/>
      <c r="AJ37" s="12">
        <f>F37+G37+H37+I37+K37+L37+N37+M37+P37+Q37+R37+S37+U37+V37+W37+X37+Z37+AA37+AB37+AC37+AE37+AF37+AG37+AH37</f>
        <v>120</v>
      </c>
      <c r="AK37" s="12">
        <f t="shared" si="5"/>
        <v>9</v>
      </c>
    </row>
    <row r="38" spans="1:37" s="17" customFormat="1" ht="41.25" customHeight="1">
      <c r="A38" s="10" t="s">
        <v>142</v>
      </c>
      <c r="B38" s="11" t="s">
        <v>75</v>
      </c>
      <c r="C38" s="77">
        <v>3</v>
      </c>
      <c r="D38" s="77"/>
      <c r="E38" s="77"/>
      <c r="F38" s="14"/>
      <c r="G38" s="14"/>
      <c r="H38" s="14"/>
      <c r="I38" s="14"/>
      <c r="J38" s="14"/>
      <c r="K38" s="15"/>
      <c r="L38" s="15"/>
      <c r="M38" s="15"/>
      <c r="N38" s="15"/>
      <c r="O38" s="15"/>
      <c r="P38" s="6">
        <v>30</v>
      </c>
      <c r="Q38" s="6"/>
      <c r="R38" s="6"/>
      <c r="S38" s="6"/>
      <c r="T38" s="6">
        <v>2</v>
      </c>
      <c r="U38" s="8"/>
      <c r="V38" s="8"/>
      <c r="W38" s="8"/>
      <c r="X38" s="8"/>
      <c r="Y38" s="8"/>
      <c r="Z38" s="7"/>
      <c r="AA38" s="7"/>
      <c r="AB38" s="7"/>
      <c r="AC38" s="7"/>
      <c r="AD38" s="7"/>
      <c r="AE38" s="16"/>
      <c r="AF38" s="16"/>
      <c r="AG38" s="16"/>
      <c r="AH38" s="16"/>
      <c r="AI38" s="16"/>
      <c r="AJ38" s="12">
        <f>F38+G38+H38+I38+K38+L38+N38+M38+P38+Q38+R38+S38+U38+V38+W38+X38+Z38+AA38+AB38+AC38+AE38+AF38+AG38+AH38</f>
        <v>30</v>
      </c>
      <c r="AK38" s="12">
        <f t="shared" si="5"/>
        <v>2</v>
      </c>
    </row>
    <row r="39" spans="1:39" s="34" customFormat="1" ht="30.75" customHeight="1">
      <c r="A39" s="10" t="s">
        <v>54</v>
      </c>
      <c r="B39" s="11" t="s">
        <v>90</v>
      </c>
      <c r="C39" s="77"/>
      <c r="D39" s="77">
        <v>5</v>
      </c>
      <c r="E39" s="77"/>
      <c r="F39" s="14"/>
      <c r="G39" s="14"/>
      <c r="H39" s="14"/>
      <c r="I39" s="14"/>
      <c r="J39" s="14"/>
      <c r="K39" s="15"/>
      <c r="L39" s="15"/>
      <c r="M39" s="15"/>
      <c r="N39" s="15"/>
      <c r="O39" s="15"/>
      <c r="P39" s="6"/>
      <c r="Q39" s="6"/>
      <c r="R39" s="6"/>
      <c r="S39" s="6"/>
      <c r="T39" s="6"/>
      <c r="U39" s="8"/>
      <c r="V39" s="8"/>
      <c r="W39" s="8"/>
      <c r="X39" s="8"/>
      <c r="Y39" s="8"/>
      <c r="Z39" s="7"/>
      <c r="AA39" s="7"/>
      <c r="AB39" s="7">
        <v>20</v>
      </c>
      <c r="AC39" s="7"/>
      <c r="AD39" s="7">
        <v>2</v>
      </c>
      <c r="AE39" s="16"/>
      <c r="AF39" s="16"/>
      <c r="AG39" s="16"/>
      <c r="AH39" s="16"/>
      <c r="AI39" s="16"/>
      <c r="AJ39" s="12">
        <f t="shared" si="4"/>
        <v>20</v>
      </c>
      <c r="AK39" s="12">
        <f t="shared" si="5"/>
        <v>2</v>
      </c>
      <c r="AL39" s="17"/>
      <c r="AM39" s="17"/>
    </row>
    <row r="40" spans="1:39" s="34" customFormat="1" ht="30.75" customHeight="1">
      <c r="A40" s="74" t="s">
        <v>56</v>
      </c>
      <c r="B40" s="76" t="s">
        <v>52</v>
      </c>
      <c r="C40" s="77"/>
      <c r="D40" s="77">
        <v>5</v>
      </c>
      <c r="E40" s="77"/>
      <c r="F40" s="14"/>
      <c r="G40" s="14"/>
      <c r="H40" s="14"/>
      <c r="I40" s="14"/>
      <c r="J40" s="14"/>
      <c r="K40" s="15"/>
      <c r="L40" s="15"/>
      <c r="M40" s="15"/>
      <c r="N40" s="15"/>
      <c r="O40" s="15"/>
      <c r="P40" s="6"/>
      <c r="Q40" s="6"/>
      <c r="R40" s="6"/>
      <c r="S40" s="6"/>
      <c r="T40" s="6"/>
      <c r="U40" s="8"/>
      <c r="V40" s="8"/>
      <c r="W40" s="8"/>
      <c r="X40" s="8"/>
      <c r="Y40" s="8"/>
      <c r="Z40" s="7">
        <v>30</v>
      </c>
      <c r="AA40" s="7"/>
      <c r="AB40" s="7"/>
      <c r="AC40" s="7"/>
      <c r="AD40" s="7">
        <v>2</v>
      </c>
      <c r="AE40" s="16"/>
      <c r="AF40" s="16"/>
      <c r="AG40" s="16"/>
      <c r="AH40" s="16"/>
      <c r="AI40" s="16"/>
      <c r="AJ40" s="12">
        <f t="shared" si="4"/>
        <v>30</v>
      </c>
      <c r="AK40" s="12">
        <f t="shared" si="5"/>
        <v>2</v>
      </c>
      <c r="AL40" s="17"/>
      <c r="AM40" s="17"/>
    </row>
    <row r="41" spans="1:37" s="17" customFormat="1" ht="12.75">
      <c r="A41" s="97"/>
      <c r="B41" s="98"/>
      <c r="C41" s="13"/>
      <c r="D41" s="13"/>
      <c r="E41" s="13"/>
      <c r="F41" s="18">
        <f>SUM(F35:F40)</f>
        <v>45</v>
      </c>
      <c r="G41" s="18">
        <f>SUM(G35:G40)</f>
        <v>0</v>
      </c>
      <c r="H41" s="18">
        <f>SUM(H35:H40)</f>
        <v>30</v>
      </c>
      <c r="I41" s="18">
        <f>SUM(I35:I40)</f>
        <v>0</v>
      </c>
      <c r="J41" s="18">
        <f>SUM(J35:J40)</f>
        <v>5</v>
      </c>
      <c r="K41" s="19">
        <f>SUM(K36:K40)</f>
        <v>30</v>
      </c>
      <c r="L41" s="19">
        <f>SUM(L36:L40)</f>
        <v>0</v>
      </c>
      <c r="M41" s="19">
        <f>SUM(M36:M40)</f>
        <v>30</v>
      </c>
      <c r="N41" s="19">
        <f>SUM(N36:N40)</f>
        <v>0</v>
      </c>
      <c r="O41" s="19">
        <f>SUM(O36:O40)</f>
        <v>6</v>
      </c>
      <c r="P41" s="20">
        <f>SUM(P36:P39)</f>
        <v>60</v>
      </c>
      <c r="Q41" s="20">
        <f>SUM(Q36:Q39)</f>
        <v>0</v>
      </c>
      <c r="R41" s="20">
        <f>SUM(R36:R39)</f>
        <v>30</v>
      </c>
      <c r="S41" s="20">
        <f>SUM(S36:S39)</f>
        <v>0</v>
      </c>
      <c r="T41" s="20">
        <f>SUM(T36:T39)</f>
        <v>6</v>
      </c>
      <c r="U41" s="21">
        <f aca="true" t="shared" si="6" ref="U41:Z41">SUM(U36:U40)</f>
        <v>30</v>
      </c>
      <c r="V41" s="21">
        <f t="shared" si="6"/>
        <v>0</v>
      </c>
      <c r="W41" s="21">
        <f t="shared" si="6"/>
        <v>30</v>
      </c>
      <c r="X41" s="21">
        <f t="shared" si="6"/>
        <v>0</v>
      </c>
      <c r="Y41" s="21">
        <f t="shared" si="6"/>
        <v>4</v>
      </c>
      <c r="Z41" s="22">
        <f t="shared" si="6"/>
        <v>30</v>
      </c>
      <c r="AA41" s="22">
        <f>SUM(AA36:AA39)</f>
        <v>0</v>
      </c>
      <c r="AB41" s="22">
        <f>SUM(AB36:AB39)</f>
        <v>20</v>
      </c>
      <c r="AC41" s="22">
        <f>SUM(AC36:AC39)</f>
        <v>0</v>
      </c>
      <c r="AD41" s="22">
        <f>SUM(AD36:AD40)</f>
        <v>4</v>
      </c>
      <c r="AE41" s="23">
        <f>SUM(AE36:AE39)</f>
        <v>0</v>
      </c>
      <c r="AF41" s="23">
        <f>SUM(AF36:AF39)</f>
        <v>0</v>
      </c>
      <c r="AG41" s="23">
        <f>SUM(AG36:AG39)</f>
        <v>0</v>
      </c>
      <c r="AH41" s="23">
        <f>SUM(AH36:AH39)</f>
        <v>0</v>
      </c>
      <c r="AI41" s="23">
        <f>SUM(AI36:AI39)</f>
        <v>0</v>
      </c>
      <c r="AJ41" s="13">
        <f>SUM(AJ35:AJ40)</f>
        <v>335</v>
      </c>
      <c r="AK41" s="13">
        <f>SUM(AK35:AK40)</f>
        <v>25</v>
      </c>
    </row>
    <row r="42" spans="1:39" s="17" customFormat="1" ht="12.75">
      <c r="A42" s="107" t="s">
        <v>37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34"/>
      <c r="AM42" s="34"/>
    </row>
    <row r="43" spans="1:37" s="17" customFormat="1" ht="30" customHeight="1">
      <c r="A43" s="134" t="s">
        <v>57</v>
      </c>
      <c r="B43" s="153" t="s">
        <v>38</v>
      </c>
      <c r="C43" s="12" t="s">
        <v>170</v>
      </c>
      <c r="D43" s="12"/>
      <c r="F43" s="14"/>
      <c r="G43" s="14"/>
      <c r="H43" s="14"/>
      <c r="I43" s="14"/>
      <c r="J43" s="14"/>
      <c r="K43" s="15">
        <v>30</v>
      </c>
      <c r="L43" s="15"/>
      <c r="M43" s="15"/>
      <c r="N43" s="15"/>
      <c r="O43" s="15">
        <v>3</v>
      </c>
      <c r="P43" s="6">
        <v>26</v>
      </c>
      <c r="Q43" s="6"/>
      <c r="R43" s="6"/>
      <c r="S43" s="6"/>
      <c r="T43" s="6">
        <v>3</v>
      </c>
      <c r="U43" s="8">
        <v>24</v>
      </c>
      <c r="V43" s="8"/>
      <c r="W43" s="8"/>
      <c r="X43" s="8"/>
      <c r="Y43" s="8">
        <v>2</v>
      </c>
      <c r="Z43" s="7">
        <v>26</v>
      </c>
      <c r="AA43" s="7"/>
      <c r="AB43" s="7"/>
      <c r="AC43" s="7"/>
      <c r="AD43" s="7">
        <v>3</v>
      </c>
      <c r="AE43" s="16"/>
      <c r="AF43" s="16"/>
      <c r="AG43" s="16"/>
      <c r="AH43" s="16"/>
      <c r="AI43" s="16"/>
      <c r="AJ43" s="12">
        <f>F43+G43+H43+I43+K43+L43+N43+M43+P43+Q43+R43+S43+U43+V43+W43+X43+Z43+AA43+AB43+AC43+AE43+AF43+AG43+AH43</f>
        <v>106</v>
      </c>
      <c r="AK43" s="12">
        <f>J43+O43+T43+Y43+AD43+AI43</f>
        <v>11</v>
      </c>
    </row>
    <row r="44" spans="1:37" s="17" customFormat="1" ht="30" customHeight="1">
      <c r="A44" s="135"/>
      <c r="B44" s="154"/>
      <c r="C44" s="12"/>
      <c r="D44" s="12">
        <v>6</v>
      </c>
      <c r="E44" s="12" t="s">
        <v>170</v>
      </c>
      <c r="F44" s="14"/>
      <c r="G44" s="14"/>
      <c r="H44" s="14"/>
      <c r="I44" s="14"/>
      <c r="J44" s="14"/>
      <c r="K44" s="15"/>
      <c r="L44" s="15"/>
      <c r="M44" s="15">
        <v>30</v>
      </c>
      <c r="N44" s="15"/>
      <c r="O44" s="15">
        <v>2</v>
      </c>
      <c r="P44" s="6"/>
      <c r="Q44" s="6"/>
      <c r="R44" s="6">
        <v>30</v>
      </c>
      <c r="S44" s="6"/>
      <c r="T44" s="6">
        <v>2</v>
      </c>
      <c r="U44" s="8"/>
      <c r="V44" s="8"/>
      <c r="W44" s="8">
        <v>30</v>
      </c>
      <c r="X44" s="8"/>
      <c r="Y44" s="8">
        <v>2</v>
      </c>
      <c r="Z44" s="7"/>
      <c r="AA44" s="7"/>
      <c r="AB44" s="7">
        <v>30</v>
      </c>
      <c r="AC44" s="7"/>
      <c r="AD44" s="7">
        <v>2</v>
      </c>
      <c r="AE44" s="16"/>
      <c r="AF44" s="16"/>
      <c r="AG44" s="16">
        <v>15</v>
      </c>
      <c r="AH44" s="16"/>
      <c r="AI44" s="16">
        <v>1</v>
      </c>
      <c r="AJ44" s="12">
        <f>F44+G44+H44+I44+K44+L44+N44+M44+P44+Q44+R44+S44+U44+V44+W44+X44+Z44+AA44+AB44+AC44+AE44+AF44+AG44+AH44</f>
        <v>135</v>
      </c>
      <c r="AK44" s="12">
        <f>J44+O44+T44+Y44+AD44+AI44</f>
        <v>9</v>
      </c>
    </row>
    <row r="45" spans="1:37" s="17" customFormat="1" ht="30" customHeight="1">
      <c r="A45" s="10" t="s">
        <v>92</v>
      </c>
      <c r="B45" s="11" t="s">
        <v>51</v>
      </c>
      <c r="C45" s="12"/>
      <c r="D45" s="12">
        <v>1</v>
      </c>
      <c r="E45" s="12"/>
      <c r="F45" s="14">
        <v>30</v>
      </c>
      <c r="G45" s="14"/>
      <c r="H45" s="14"/>
      <c r="I45" s="14"/>
      <c r="J45" s="14">
        <v>2</v>
      </c>
      <c r="K45" s="15"/>
      <c r="L45" s="15"/>
      <c r="M45" s="15"/>
      <c r="N45" s="15"/>
      <c r="O45" s="15"/>
      <c r="P45" s="6"/>
      <c r="Q45" s="6"/>
      <c r="R45" s="6"/>
      <c r="S45" s="6"/>
      <c r="T45" s="6"/>
      <c r="U45" s="8"/>
      <c r="V45" s="8"/>
      <c r="W45" s="8"/>
      <c r="X45" s="8"/>
      <c r="Y45" s="8"/>
      <c r="Z45" s="7"/>
      <c r="AA45" s="7"/>
      <c r="AB45" s="7"/>
      <c r="AC45" s="7"/>
      <c r="AD45" s="7"/>
      <c r="AE45" s="16"/>
      <c r="AF45" s="16"/>
      <c r="AG45" s="16"/>
      <c r="AH45" s="16"/>
      <c r="AI45" s="16"/>
      <c r="AJ45" s="12">
        <f>F45+G45+H45+I45+K45+L45+N45+M45+P45+Q45+R45+S45+U45+V45+W45+X45+Z45+AA45+AB45+AC45+AE45+AF45+AG45+AH45</f>
        <v>30</v>
      </c>
      <c r="AK45" s="12">
        <f>J45+O45+T45+Y45+AD45+AI45</f>
        <v>2</v>
      </c>
    </row>
    <row r="46" spans="1:37" s="17" customFormat="1" ht="21.75" customHeight="1">
      <c r="A46" s="10" t="s">
        <v>58</v>
      </c>
      <c r="B46" s="11" t="s">
        <v>120</v>
      </c>
      <c r="C46" s="12">
        <v>2</v>
      </c>
      <c r="D46" s="12"/>
      <c r="E46" s="12"/>
      <c r="F46" s="14"/>
      <c r="G46" s="14"/>
      <c r="H46" s="14"/>
      <c r="I46" s="14"/>
      <c r="J46" s="14"/>
      <c r="K46" s="15">
        <v>30</v>
      </c>
      <c r="L46" s="15"/>
      <c r="M46" s="15"/>
      <c r="N46" s="15"/>
      <c r="O46" s="15">
        <v>3</v>
      </c>
      <c r="P46" s="6"/>
      <c r="Q46" s="6"/>
      <c r="R46" s="6"/>
      <c r="S46" s="6"/>
      <c r="T46" s="6"/>
      <c r="U46" s="8"/>
      <c r="V46" s="8"/>
      <c r="W46" s="8"/>
      <c r="X46" s="8"/>
      <c r="Y46" s="8"/>
      <c r="Z46" s="7"/>
      <c r="AA46" s="7"/>
      <c r="AB46" s="7"/>
      <c r="AC46" s="7"/>
      <c r="AD46" s="7"/>
      <c r="AE46" s="16"/>
      <c r="AF46" s="16"/>
      <c r="AG46" s="16"/>
      <c r="AH46" s="16"/>
      <c r="AI46" s="16"/>
      <c r="AJ46" s="12">
        <f>F46+G46+H46+I46+K46+L46+N46+M46+P46+Q46+R46+S46+U46+V46+W46+X46+Z46+AA46+AB46+AC46+AE46+AF46+AG46+AH46</f>
        <v>30</v>
      </c>
      <c r="AK46" s="12">
        <f>J46+O46+T46+Y46+AD46+AI46</f>
        <v>3</v>
      </c>
    </row>
    <row r="47" spans="1:39" s="34" customFormat="1" ht="27" customHeight="1">
      <c r="A47" s="10" t="s">
        <v>93</v>
      </c>
      <c r="B47" s="11" t="s">
        <v>91</v>
      </c>
      <c r="C47" s="12">
        <v>4</v>
      </c>
      <c r="D47" s="12"/>
      <c r="E47" s="12"/>
      <c r="F47" s="14"/>
      <c r="G47" s="14"/>
      <c r="H47" s="14"/>
      <c r="I47" s="14"/>
      <c r="J47" s="14"/>
      <c r="K47" s="15"/>
      <c r="L47" s="15"/>
      <c r="M47" s="15"/>
      <c r="N47" s="15"/>
      <c r="O47" s="15"/>
      <c r="P47" s="6"/>
      <c r="Q47" s="6"/>
      <c r="R47" s="6"/>
      <c r="S47" s="6"/>
      <c r="T47" s="6"/>
      <c r="U47" s="8">
        <v>30</v>
      </c>
      <c r="V47" s="8"/>
      <c r="W47" s="8"/>
      <c r="X47" s="8"/>
      <c r="Y47" s="8">
        <v>3</v>
      </c>
      <c r="Z47" s="7"/>
      <c r="AA47" s="7"/>
      <c r="AB47" s="7"/>
      <c r="AC47" s="7"/>
      <c r="AD47" s="7"/>
      <c r="AE47" s="16"/>
      <c r="AF47" s="16"/>
      <c r="AG47" s="16"/>
      <c r="AH47" s="16"/>
      <c r="AI47" s="16"/>
      <c r="AJ47" s="12">
        <f>F47+G47+H47+I47+K47+L47+N47+M47+P47+Q47+R47+S47+U47+V47+W47+X47+Z47+AA47+AB47+AC47+AE47+AF47+AG47+AH47</f>
        <v>30</v>
      </c>
      <c r="AK47" s="12">
        <f>J47+O47+T47+Y47+AD47+AI47</f>
        <v>3</v>
      </c>
      <c r="AL47" s="17"/>
      <c r="AM47" s="17"/>
    </row>
    <row r="48" spans="1:37" s="17" customFormat="1" ht="12.75">
      <c r="A48" s="97" t="s">
        <v>22</v>
      </c>
      <c r="B48" s="98"/>
      <c r="C48" s="13"/>
      <c r="D48" s="13"/>
      <c r="E48" s="13"/>
      <c r="F48" s="18">
        <f aca="true" t="shared" si="7" ref="F48:AK48">SUM(F43:F47)</f>
        <v>30</v>
      </c>
      <c r="G48" s="18">
        <f t="shared" si="7"/>
        <v>0</v>
      </c>
      <c r="H48" s="18">
        <f t="shared" si="7"/>
        <v>0</v>
      </c>
      <c r="I48" s="18">
        <f t="shared" si="7"/>
        <v>0</v>
      </c>
      <c r="J48" s="18">
        <f t="shared" si="7"/>
        <v>2</v>
      </c>
      <c r="K48" s="19">
        <f t="shared" si="7"/>
        <v>60</v>
      </c>
      <c r="L48" s="19">
        <f t="shared" si="7"/>
        <v>0</v>
      </c>
      <c r="M48" s="19">
        <f t="shared" si="7"/>
        <v>30</v>
      </c>
      <c r="N48" s="19">
        <f t="shared" si="7"/>
        <v>0</v>
      </c>
      <c r="O48" s="19">
        <f t="shared" si="7"/>
        <v>8</v>
      </c>
      <c r="P48" s="20">
        <f t="shared" si="7"/>
        <v>26</v>
      </c>
      <c r="Q48" s="20">
        <f t="shared" si="7"/>
        <v>0</v>
      </c>
      <c r="R48" s="20">
        <f t="shared" si="7"/>
        <v>30</v>
      </c>
      <c r="S48" s="20">
        <f t="shared" si="7"/>
        <v>0</v>
      </c>
      <c r="T48" s="20">
        <f t="shared" si="7"/>
        <v>5</v>
      </c>
      <c r="U48" s="21">
        <f t="shared" si="7"/>
        <v>54</v>
      </c>
      <c r="V48" s="21">
        <f t="shared" si="7"/>
        <v>0</v>
      </c>
      <c r="W48" s="21">
        <f t="shared" si="7"/>
        <v>30</v>
      </c>
      <c r="X48" s="21">
        <f t="shared" si="7"/>
        <v>0</v>
      </c>
      <c r="Y48" s="21">
        <f t="shared" si="7"/>
        <v>7</v>
      </c>
      <c r="Z48" s="22">
        <f t="shared" si="7"/>
        <v>26</v>
      </c>
      <c r="AA48" s="22">
        <f t="shared" si="7"/>
        <v>0</v>
      </c>
      <c r="AB48" s="22">
        <f t="shared" si="7"/>
        <v>30</v>
      </c>
      <c r="AC48" s="22">
        <f t="shared" si="7"/>
        <v>0</v>
      </c>
      <c r="AD48" s="22">
        <f t="shared" si="7"/>
        <v>5</v>
      </c>
      <c r="AE48" s="23">
        <f t="shared" si="7"/>
        <v>0</v>
      </c>
      <c r="AF48" s="23">
        <f t="shared" si="7"/>
        <v>0</v>
      </c>
      <c r="AG48" s="23">
        <f t="shared" si="7"/>
        <v>15</v>
      </c>
      <c r="AH48" s="23">
        <f t="shared" si="7"/>
        <v>0</v>
      </c>
      <c r="AI48" s="23">
        <f t="shared" si="7"/>
        <v>1</v>
      </c>
      <c r="AJ48" s="13">
        <f t="shared" si="7"/>
        <v>331</v>
      </c>
      <c r="AK48" s="13">
        <f t="shared" si="7"/>
        <v>28</v>
      </c>
    </row>
    <row r="49" spans="1:37" s="17" customFormat="1" ht="12.75">
      <c r="A49" s="107" t="s">
        <v>145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</row>
    <row r="50" spans="1:39" s="17" customFormat="1" ht="44.25" customHeight="1">
      <c r="A50" s="42" t="s">
        <v>177</v>
      </c>
      <c r="B50" s="43" t="s">
        <v>109</v>
      </c>
      <c r="C50" s="77">
        <v>3</v>
      </c>
      <c r="D50" s="77"/>
      <c r="E50" s="77"/>
      <c r="F50" s="14"/>
      <c r="G50" s="14"/>
      <c r="H50" s="14"/>
      <c r="I50" s="14"/>
      <c r="J50" s="14"/>
      <c r="K50" s="15"/>
      <c r="L50" s="15"/>
      <c r="M50" s="15"/>
      <c r="N50" s="15"/>
      <c r="O50" s="15"/>
      <c r="P50" s="6"/>
      <c r="Q50" s="6"/>
      <c r="R50" s="6">
        <v>30</v>
      </c>
      <c r="S50" s="6"/>
      <c r="T50" s="6">
        <v>2</v>
      </c>
      <c r="U50" s="8"/>
      <c r="V50" s="8"/>
      <c r="W50" s="8"/>
      <c r="X50" s="8"/>
      <c r="Y50" s="8"/>
      <c r="Z50" s="7"/>
      <c r="AA50" s="7"/>
      <c r="AB50" s="7"/>
      <c r="AC50" s="7"/>
      <c r="AD50" s="7"/>
      <c r="AE50" s="16"/>
      <c r="AF50" s="16"/>
      <c r="AG50" s="16"/>
      <c r="AH50" s="16"/>
      <c r="AI50" s="16"/>
      <c r="AJ50" s="12">
        <f aca="true" t="shared" si="8" ref="AJ50:AJ60">F50+G50+H50+I50+K50+L50+N50+M50+P50+Q50+R50+S50+U50+V50+W50+X50+Z50+AA50+AB50+AC50+AE50+AF50+AG50+AH50</f>
        <v>30</v>
      </c>
      <c r="AK50" s="12">
        <f>J50+O50+T50+Y50+AD50+AI50</f>
        <v>2</v>
      </c>
      <c r="AL50" s="34"/>
      <c r="AM50" s="34"/>
    </row>
    <row r="51" spans="1:39" s="17" customFormat="1" ht="25.5" customHeight="1">
      <c r="A51" s="42" t="s">
        <v>59</v>
      </c>
      <c r="B51" s="43" t="s">
        <v>118</v>
      </c>
      <c r="C51" s="77"/>
      <c r="D51" s="77">
        <v>3</v>
      </c>
      <c r="E51" s="77"/>
      <c r="F51" s="14"/>
      <c r="G51" s="14"/>
      <c r="H51" s="14"/>
      <c r="I51" s="14"/>
      <c r="J51" s="14"/>
      <c r="K51" s="15"/>
      <c r="L51" s="15"/>
      <c r="M51" s="15"/>
      <c r="N51" s="15"/>
      <c r="O51" s="15"/>
      <c r="P51" s="6"/>
      <c r="Q51" s="6"/>
      <c r="R51" s="6">
        <v>15</v>
      </c>
      <c r="S51" s="6"/>
      <c r="T51" s="6">
        <v>1</v>
      </c>
      <c r="U51" s="8"/>
      <c r="V51" s="8"/>
      <c r="W51" s="8"/>
      <c r="X51" s="8"/>
      <c r="Y51" s="8"/>
      <c r="Z51" s="7"/>
      <c r="AA51" s="7"/>
      <c r="AB51" s="7"/>
      <c r="AC51" s="7"/>
      <c r="AD51" s="7"/>
      <c r="AE51" s="16"/>
      <c r="AF51" s="16"/>
      <c r="AG51" s="16"/>
      <c r="AH51" s="16"/>
      <c r="AI51" s="16"/>
      <c r="AJ51" s="12">
        <f t="shared" si="8"/>
        <v>15</v>
      </c>
      <c r="AK51" s="12">
        <f>J51+O51+T51+Y51+AD51+AI51</f>
        <v>1</v>
      </c>
      <c r="AL51" s="34"/>
      <c r="AM51" s="34"/>
    </row>
    <row r="52" spans="1:39" s="71" customFormat="1" ht="25.5" customHeight="1">
      <c r="A52" s="62" t="s">
        <v>155</v>
      </c>
      <c r="B52" s="86" t="s">
        <v>108</v>
      </c>
      <c r="C52" s="80"/>
      <c r="D52" s="80">
        <v>3</v>
      </c>
      <c r="E52" s="80"/>
      <c r="F52" s="64"/>
      <c r="G52" s="64"/>
      <c r="H52" s="64"/>
      <c r="I52" s="64"/>
      <c r="J52" s="64"/>
      <c r="K52" s="65"/>
      <c r="L52" s="65"/>
      <c r="M52" s="65"/>
      <c r="N52" s="65"/>
      <c r="O52" s="65"/>
      <c r="P52" s="66"/>
      <c r="Q52" s="66"/>
      <c r="R52" s="66">
        <v>15</v>
      </c>
      <c r="S52" s="66"/>
      <c r="T52" s="66">
        <v>1</v>
      </c>
      <c r="U52" s="67"/>
      <c r="V52" s="67"/>
      <c r="W52" s="67"/>
      <c r="X52" s="67"/>
      <c r="Y52" s="67"/>
      <c r="Z52" s="68"/>
      <c r="AA52" s="68"/>
      <c r="AB52" s="68"/>
      <c r="AC52" s="68"/>
      <c r="AD52" s="68"/>
      <c r="AE52" s="69"/>
      <c r="AF52" s="69"/>
      <c r="AG52" s="69"/>
      <c r="AH52" s="69"/>
      <c r="AI52" s="69"/>
      <c r="AJ52" s="63">
        <f t="shared" si="8"/>
        <v>15</v>
      </c>
      <c r="AK52" s="63">
        <f>J52+O52+T52+Y52+AD52+AI52</f>
        <v>1</v>
      </c>
      <c r="AL52" s="70"/>
      <c r="AM52" s="70"/>
    </row>
    <row r="53" spans="1:37" s="17" customFormat="1" ht="25.5">
      <c r="A53" s="24" t="s">
        <v>60</v>
      </c>
      <c r="B53" s="9" t="s">
        <v>119</v>
      </c>
      <c r="C53" s="77"/>
      <c r="D53" s="77">
        <v>4</v>
      </c>
      <c r="E53" s="77"/>
      <c r="F53" s="14"/>
      <c r="G53" s="14"/>
      <c r="H53" s="14"/>
      <c r="I53" s="14"/>
      <c r="J53" s="14"/>
      <c r="K53" s="15"/>
      <c r="L53" s="15"/>
      <c r="M53" s="15"/>
      <c r="N53" s="15"/>
      <c r="O53" s="15"/>
      <c r="P53" s="6"/>
      <c r="Q53" s="6"/>
      <c r="R53" s="6"/>
      <c r="S53" s="6"/>
      <c r="T53" s="6"/>
      <c r="U53" s="8"/>
      <c r="V53" s="8"/>
      <c r="W53" s="8">
        <v>30</v>
      </c>
      <c r="X53" s="8"/>
      <c r="Y53" s="8">
        <v>2</v>
      </c>
      <c r="Z53" s="7"/>
      <c r="AA53" s="7"/>
      <c r="AB53" s="7"/>
      <c r="AC53" s="7"/>
      <c r="AD53" s="7"/>
      <c r="AE53" s="16"/>
      <c r="AF53" s="16"/>
      <c r="AG53" s="16"/>
      <c r="AH53" s="16"/>
      <c r="AI53" s="16"/>
      <c r="AJ53" s="12">
        <f t="shared" si="8"/>
        <v>30</v>
      </c>
      <c r="AK53" s="12">
        <v>2</v>
      </c>
    </row>
    <row r="54" spans="1:37" s="17" customFormat="1" ht="74.25" customHeight="1">
      <c r="A54" s="24" t="s">
        <v>61</v>
      </c>
      <c r="B54" s="25" t="s">
        <v>146</v>
      </c>
      <c r="C54" s="77"/>
      <c r="D54" s="77">
        <v>4</v>
      </c>
      <c r="E54" s="77"/>
      <c r="F54" s="14"/>
      <c r="G54" s="14"/>
      <c r="H54" s="14"/>
      <c r="I54" s="14"/>
      <c r="J54" s="14"/>
      <c r="K54" s="15"/>
      <c r="L54" s="15"/>
      <c r="M54" s="15"/>
      <c r="N54" s="15"/>
      <c r="O54" s="15"/>
      <c r="P54" s="6"/>
      <c r="Q54" s="6"/>
      <c r="R54" s="6"/>
      <c r="S54" s="6"/>
      <c r="T54" s="6"/>
      <c r="U54" s="8"/>
      <c r="V54" s="8"/>
      <c r="W54" s="8">
        <v>30</v>
      </c>
      <c r="X54" s="8"/>
      <c r="Y54" s="8">
        <v>4</v>
      </c>
      <c r="Z54" s="7"/>
      <c r="AA54" s="7"/>
      <c r="AB54" s="7"/>
      <c r="AC54" s="7"/>
      <c r="AD54" s="7"/>
      <c r="AE54" s="16"/>
      <c r="AF54" s="16"/>
      <c r="AG54" s="16"/>
      <c r="AH54" s="16"/>
      <c r="AI54" s="16"/>
      <c r="AJ54" s="12">
        <f t="shared" si="8"/>
        <v>30</v>
      </c>
      <c r="AK54" s="12">
        <v>4</v>
      </c>
    </row>
    <row r="55" spans="1:37" s="17" customFormat="1" ht="68.25" customHeight="1">
      <c r="A55" s="72" t="s">
        <v>99</v>
      </c>
      <c r="B55" s="9" t="s">
        <v>147</v>
      </c>
      <c r="C55" s="77"/>
      <c r="D55" s="77">
        <v>4</v>
      </c>
      <c r="E55" s="77"/>
      <c r="F55" s="14"/>
      <c r="G55" s="14"/>
      <c r="H55" s="14"/>
      <c r="I55" s="14"/>
      <c r="J55" s="14"/>
      <c r="K55" s="15"/>
      <c r="L55" s="15"/>
      <c r="M55" s="15"/>
      <c r="N55" s="15"/>
      <c r="O55" s="15"/>
      <c r="P55" s="6"/>
      <c r="Q55" s="6"/>
      <c r="R55" s="6"/>
      <c r="S55" s="6"/>
      <c r="T55" s="6"/>
      <c r="U55" s="8"/>
      <c r="V55" s="8"/>
      <c r="W55" s="8">
        <v>30</v>
      </c>
      <c r="X55" s="8"/>
      <c r="Y55" s="8">
        <v>4</v>
      </c>
      <c r="Z55" s="7"/>
      <c r="AA55" s="7"/>
      <c r="AB55" s="7"/>
      <c r="AC55" s="7"/>
      <c r="AD55" s="7"/>
      <c r="AE55" s="16"/>
      <c r="AF55" s="16"/>
      <c r="AG55" s="16"/>
      <c r="AH55" s="16"/>
      <c r="AI55" s="16"/>
      <c r="AJ55" s="12">
        <f t="shared" si="8"/>
        <v>30</v>
      </c>
      <c r="AK55" s="12">
        <v>4</v>
      </c>
    </row>
    <row r="56" spans="1:37" s="17" customFormat="1" ht="66" customHeight="1">
      <c r="A56" s="72" t="s">
        <v>100</v>
      </c>
      <c r="B56" s="9" t="s">
        <v>152</v>
      </c>
      <c r="C56" s="77"/>
      <c r="D56" s="77">
        <v>5</v>
      </c>
      <c r="E56" s="77"/>
      <c r="F56" s="14"/>
      <c r="G56" s="14"/>
      <c r="H56" s="14"/>
      <c r="I56" s="14"/>
      <c r="J56" s="14"/>
      <c r="K56" s="15"/>
      <c r="L56" s="15"/>
      <c r="M56" s="15"/>
      <c r="N56" s="15"/>
      <c r="O56" s="15"/>
      <c r="P56" s="6"/>
      <c r="Q56" s="6"/>
      <c r="R56" s="6"/>
      <c r="S56" s="6"/>
      <c r="T56" s="6"/>
      <c r="U56" s="8"/>
      <c r="V56" s="8"/>
      <c r="W56" s="8"/>
      <c r="X56" s="8"/>
      <c r="Y56" s="8"/>
      <c r="Z56" s="7"/>
      <c r="AA56" s="7"/>
      <c r="AB56" s="7">
        <v>30</v>
      </c>
      <c r="AC56" s="7"/>
      <c r="AD56" s="7">
        <v>4</v>
      </c>
      <c r="AE56" s="16"/>
      <c r="AF56" s="16"/>
      <c r="AG56" s="16"/>
      <c r="AH56" s="16"/>
      <c r="AI56" s="16"/>
      <c r="AJ56" s="12">
        <f t="shared" si="8"/>
        <v>30</v>
      </c>
      <c r="AK56" s="12">
        <v>4</v>
      </c>
    </row>
    <row r="57" spans="1:37" s="17" customFormat="1" ht="71.25" customHeight="1">
      <c r="A57" s="24" t="s">
        <v>101</v>
      </c>
      <c r="B57" s="9" t="s">
        <v>148</v>
      </c>
      <c r="C57" s="77"/>
      <c r="D57" s="77">
        <v>5</v>
      </c>
      <c r="E57" s="77"/>
      <c r="F57" s="14"/>
      <c r="G57" s="14"/>
      <c r="H57" s="14"/>
      <c r="I57" s="14"/>
      <c r="J57" s="14"/>
      <c r="K57" s="15"/>
      <c r="L57" s="15"/>
      <c r="M57" s="15"/>
      <c r="N57" s="15"/>
      <c r="O57" s="15"/>
      <c r="P57" s="6"/>
      <c r="Q57" s="6"/>
      <c r="R57" s="6"/>
      <c r="S57" s="6"/>
      <c r="T57" s="6"/>
      <c r="U57" s="8"/>
      <c r="V57" s="8"/>
      <c r="W57" s="8"/>
      <c r="X57" s="8"/>
      <c r="Y57" s="8"/>
      <c r="Z57" s="7"/>
      <c r="AA57" s="7"/>
      <c r="AB57" s="7">
        <v>30</v>
      </c>
      <c r="AC57" s="7"/>
      <c r="AD57" s="7">
        <v>4</v>
      </c>
      <c r="AE57" s="16"/>
      <c r="AF57" s="16"/>
      <c r="AG57" s="16"/>
      <c r="AH57" s="16"/>
      <c r="AI57" s="16"/>
      <c r="AJ57" s="12">
        <f t="shared" si="8"/>
        <v>30</v>
      </c>
      <c r="AK57" s="12">
        <v>4</v>
      </c>
    </row>
    <row r="58" spans="1:37" s="17" customFormat="1" ht="39.75" customHeight="1">
      <c r="A58" s="24" t="s">
        <v>62</v>
      </c>
      <c r="B58" s="9" t="s">
        <v>110</v>
      </c>
      <c r="C58" s="77"/>
      <c r="D58" s="77">
        <v>5</v>
      </c>
      <c r="E58" s="77"/>
      <c r="F58" s="14"/>
      <c r="G58" s="14"/>
      <c r="H58" s="14"/>
      <c r="I58" s="14"/>
      <c r="J58" s="14"/>
      <c r="K58" s="15"/>
      <c r="L58" s="15"/>
      <c r="M58" s="15"/>
      <c r="N58" s="15"/>
      <c r="O58" s="15"/>
      <c r="P58" s="6"/>
      <c r="Q58" s="6"/>
      <c r="R58" s="6"/>
      <c r="S58" s="6"/>
      <c r="T58" s="6"/>
      <c r="U58" s="8"/>
      <c r="V58" s="8"/>
      <c r="W58" s="8"/>
      <c r="X58" s="8"/>
      <c r="Y58" s="8"/>
      <c r="Z58" s="7"/>
      <c r="AA58" s="7"/>
      <c r="AB58" s="7">
        <v>30</v>
      </c>
      <c r="AC58" s="7"/>
      <c r="AD58" s="7">
        <v>3</v>
      </c>
      <c r="AE58" s="16"/>
      <c r="AF58" s="16"/>
      <c r="AG58" s="16"/>
      <c r="AH58" s="16"/>
      <c r="AI58" s="16"/>
      <c r="AJ58" s="12">
        <f t="shared" si="8"/>
        <v>30</v>
      </c>
      <c r="AK58" s="12">
        <v>3</v>
      </c>
    </row>
    <row r="59" spans="1:37" s="17" customFormat="1" ht="39.75" customHeight="1">
      <c r="A59" s="24" t="s">
        <v>63</v>
      </c>
      <c r="B59" s="87" t="s">
        <v>111</v>
      </c>
      <c r="C59" s="77"/>
      <c r="D59" s="77"/>
      <c r="E59" s="77">
        <v>4</v>
      </c>
      <c r="F59" s="14"/>
      <c r="G59" s="14"/>
      <c r="H59" s="14"/>
      <c r="I59" s="14"/>
      <c r="J59" s="14"/>
      <c r="K59" s="15"/>
      <c r="L59" s="15"/>
      <c r="M59" s="15"/>
      <c r="N59" s="15"/>
      <c r="O59" s="15"/>
      <c r="P59" s="6"/>
      <c r="Q59" s="6"/>
      <c r="R59" s="6"/>
      <c r="S59" s="6"/>
      <c r="T59" s="6"/>
      <c r="U59" s="8"/>
      <c r="V59" s="8"/>
      <c r="W59" s="8">
        <v>15</v>
      </c>
      <c r="X59" s="8"/>
      <c r="Y59" s="8">
        <v>1</v>
      </c>
      <c r="Z59" s="7"/>
      <c r="AA59" s="7"/>
      <c r="AB59" s="7"/>
      <c r="AC59" s="7"/>
      <c r="AD59" s="7"/>
      <c r="AE59" s="16"/>
      <c r="AF59" s="16"/>
      <c r="AG59" s="16"/>
      <c r="AH59" s="16"/>
      <c r="AI59" s="16"/>
      <c r="AJ59" s="12">
        <f t="shared" si="8"/>
        <v>15</v>
      </c>
      <c r="AK59" s="12">
        <v>1</v>
      </c>
    </row>
    <row r="60" spans="1:37" s="17" customFormat="1" ht="29.25" customHeight="1">
      <c r="A60" s="24" t="s">
        <v>64</v>
      </c>
      <c r="B60" s="88" t="s">
        <v>88</v>
      </c>
      <c r="C60" s="77"/>
      <c r="D60" s="77">
        <v>6</v>
      </c>
      <c r="E60" s="77"/>
      <c r="F60" s="14"/>
      <c r="G60" s="14"/>
      <c r="H60" s="14"/>
      <c r="I60" s="14"/>
      <c r="J60" s="14"/>
      <c r="K60" s="15"/>
      <c r="L60" s="15"/>
      <c r="M60" s="15"/>
      <c r="N60" s="15"/>
      <c r="O60" s="15"/>
      <c r="P60" s="6"/>
      <c r="Q60" s="6"/>
      <c r="R60" s="6"/>
      <c r="S60" s="6"/>
      <c r="T60" s="6"/>
      <c r="U60" s="8"/>
      <c r="V60" s="8"/>
      <c r="W60" s="8"/>
      <c r="X60" s="8"/>
      <c r="Y60" s="8"/>
      <c r="Z60" s="7"/>
      <c r="AA60" s="7"/>
      <c r="AB60" s="7"/>
      <c r="AC60" s="7"/>
      <c r="AD60" s="7"/>
      <c r="AE60" s="16"/>
      <c r="AF60" s="16"/>
      <c r="AG60" s="16">
        <v>15</v>
      </c>
      <c r="AH60" s="16"/>
      <c r="AI60" s="16">
        <v>4</v>
      </c>
      <c r="AJ60" s="12">
        <f t="shared" si="8"/>
        <v>15</v>
      </c>
      <c r="AK60" s="12">
        <v>4</v>
      </c>
    </row>
    <row r="61" spans="1:37" s="17" customFormat="1" ht="42" customHeight="1">
      <c r="A61" s="24" t="s">
        <v>65</v>
      </c>
      <c r="B61" s="9" t="s">
        <v>74</v>
      </c>
      <c r="C61" s="77"/>
      <c r="D61" s="77"/>
      <c r="E61" s="77">
        <v>6</v>
      </c>
      <c r="F61" s="14"/>
      <c r="G61" s="14"/>
      <c r="H61" s="14"/>
      <c r="I61" s="14"/>
      <c r="J61" s="14"/>
      <c r="K61" s="15"/>
      <c r="L61" s="15"/>
      <c r="M61" s="15"/>
      <c r="N61" s="15"/>
      <c r="O61" s="15"/>
      <c r="P61" s="6"/>
      <c r="Q61" s="6"/>
      <c r="R61" s="6"/>
      <c r="S61" s="6"/>
      <c r="T61" s="6"/>
      <c r="U61" s="8"/>
      <c r="V61" s="8"/>
      <c r="W61" s="8"/>
      <c r="X61" s="8"/>
      <c r="Y61" s="8"/>
      <c r="Z61" s="7"/>
      <c r="AA61" s="7"/>
      <c r="AB61" s="7"/>
      <c r="AC61" s="7"/>
      <c r="AD61" s="7"/>
      <c r="AE61" s="16"/>
      <c r="AF61" s="16"/>
      <c r="AG61" s="16"/>
      <c r="AH61" s="16"/>
      <c r="AI61" s="16">
        <v>4</v>
      </c>
      <c r="AJ61" s="12"/>
      <c r="AK61" s="12">
        <v>4</v>
      </c>
    </row>
    <row r="62" spans="1:39" s="34" customFormat="1" ht="12.75">
      <c r="A62" s="97" t="s">
        <v>22</v>
      </c>
      <c r="B62" s="98"/>
      <c r="C62" s="13"/>
      <c r="D62" s="13"/>
      <c r="E62" s="13"/>
      <c r="F62" s="18">
        <f aca="true" t="shared" si="9" ref="F62:T62">SUM(F50:F61)</f>
        <v>0</v>
      </c>
      <c r="G62" s="18">
        <f t="shared" si="9"/>
        <v>0</v>
      </c>
      <c r="H62" s="18">
        <f t="shared" si="9"/>
        <v>0</v>
      </c>
      <c r="I62" s="18">
        <f t="shared" si="9"/>
        <v>0</v>
      </c>
      <c r="J62" s="18">
        <f t="shared" si="9"/>
        <v>0</v>
      </c>
      <c r="K62" s="19">
        <f t="shared" si="9"/>
        <v>0</v>
      </c>
      <c r="L62" s="19">
        <f t="shared" si="9"/>
        <v>0</v>
      </c>
      <c r="M62" s="19">
        <f t="shared" si="9"/>
        <v>0</v>
      </c>
      <c r="N62" s="19">
        <f t="shared" si="9"/>
        <v>0</v>
      </c>
      <c r="O62" s="19">
        <f t="shared" si="9"/>
        <v>0</v>
      </c>
      <c r="P62" s="20">
        <f t="shared" si="9"/>
        <v>0</v>
      </c>
      <c r="Q62" s="20">
        <f t="shared" si="9"/>
        <v>0</v>
      </c>
      <c r="R62" s="20">
        <f t="shared" si="9"/>
        <v>60</v>
      </c>
      <c r="S62" s="20">
        <f t="shared" si="9"/>
        <v>0</v>
      </c>
      <c r="T62" s="20">
        <f t="shared" si="9"/>
        <v>4</v>
      </c>
      <c r="U62" s="21">
        <f>SUM(U53:U61)</f>
        <v>0</v>
      </c>
      <c r="V62" s="21">
        <f>SUM(V53:V61)</f>
        <v>0</v>
      </c>
      <c r="W62" s="21">
        <f>SUM(W53:W61)</f>
        <v>105</v>
      </c>
      <c r="X62" s="21">
        <f>SUM(X53:X61)</f>
        <v>0</v>
      </c>
      <c r="Y62" s="21">
        <f>SUM(Y53:Y61)</f>
        <v>11</v>
      </c>
      <c r="Z62" s="22">
        <f>SUM(Z56:Z61)</f>
        <v>0</v>
      </c>
      <c r="AA62" s="22">
        <f>SUM(AA56:AA61)</f>
        <v>0</v>
      </c>
      <c r="AB62" s="22">
        <f>SUM(AB56:AB61)</f>
        <v>90</v>
      </c>
      <c r="AC62" s="22">
        <f>SUM(AC56:AC61)</f>
        <v>0</v>
      </c>
      <c r="AD62" s="22">
        <f>SUM(AD56:AD61)</f>
        <v>11</v>
      </c>
      <c r="AE62" s="23">
        <f>SUM(AE60:AE61)</f>
        <v>0</v>
      </c>
      <c r="AF62" s="23">
        <f>SUM(AF60:AF61)</f>
        <v>0</v>
      </c>
      <c r="AG62" s="23">
        <f>SUM(AG60:AG61)</f>
        <v>15</v>
      </c>
      <c r="AH62" s="23">
        <f>SUM(AH60:AH61)</f>
        <v>0</v>
      </c>
      <c r="AI62" s="23">
        <f>SUM(AI60:AI61)</f>
        <v>8</v>
      </c>
      <c r="AJ62" s="13">
        <f>SUM(AJ50:AJ61)</f>
        <v>270</v>
      </c>
      <c r="AK62" s="13">
        <f>SUM(AK50:AK61)</f>
        <v>34</v>
      </c>
      <c r="AL62" s="17"/>
      <c r="AM62" s="17"/>
    </row>
    <row r="63" spans="1:37" s="17" customFormat="1" ht="12.75">
      <c r="A63" s="107" t="s">
        <v>172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</row>
    <row r="64" spans="1:37" s="17" customFormat="1" ht="22.5" customHeight="1">
      <c r="A64" s="24" t="s">
        <v>66</v>
      </c>
      <c r="B64" s="9" t="s">
        <v>158</v>
      </c>
      <c r="C64" s="13"/>
      <c r="D64" s="77">
        <v>3</v>
      </c>
      <c r="E64" s="12"/>
      <c r="F64" s="14"/>
      <c r="G64" s="14"/>
      <c r="H64" s="14"/>
      <c r="I64" s="14"/>
      <c r="J64" s="14"/>
      <c r="K64" s="15"/>
      <c r="L64" s="15"/>
      <c r="M64" s="15"/>
      <c r="N64" s="15"/>
      <c r="O64" s="15"/>
      <c r="P64" s="6">
        <v>20</v>
      </c>
      <c r="Q64" s="6"/>
      <c r="R64" s="6"/>
      <c r="S64" s="6"/>
      <c r="T64" s="6">
        <v>2</v>
      </c>
      <c r="U64" s="8"/>
      <c r="V64" s="8"/>
      <c r="W64" s="8"/>
      <c r="X64" s="8"/>
      <c r="Y64" s="8"/>
      <c r="Z64" s="7"/>
      <c r="AA64" s="7"/>
      <c r="AB64" s="7"/>
      <c r="AC64" s="7"/>
      <c r="AD64" s="7"/>
      <c r="AE64" s="16"/>
      <c r="AF64" s="16"/>
      <c r="AG64" s="16"/>
      <c r="AH64" s="16"/>
      <c r="AI64" s="16"/>
      <c r="AJ64" s="12">
        <f>AG64+AF64+AE64+AC64+AB64+AA64+Z64+X64+W64+V64+U64+S64+R64+Q64+P64+N64+M64+L64+K64+I64+H64+G64+F64+AH64</f>
        <v>20</v>
      </c>
      <c r="AK64" s="12">
        <f aca="true" t="shared" si="10" ref="AK64:AK75">J64+O64+T64+Y64+AD64+AI64</f>
        <v>2</v>
      </c>
    </row>
    <row r="65" spans="1:37" s="17" customFormat="1" ht="36.75" customHeight="1">
      <c r="A65" s="24" t="s">
        <v>67</v>
      </c>
      <c r="B65" s="25" t="s">
        <v>159</v>
      </c>
      <c r="C65" s="13"/>
      <c r="D65" s="77">
        <v>3</v>
      </c>
      <c r="E65" s="12"/>
      <c r="F65" s="14"/>
      <c r="G65" s="14"/>
      <c r="H65" s="14"/>
      <c r="I65" s="14"/>
      <c r="J65" s="14"/>
      <c r="K65" s="15"/>
      <c r="L65" s="15"/>
      <c r="M65" s="15"/>
      <c r="N65" s="15"/>
      <c r="O65" s="15"/>
      <c r="P65" s="6">
        <v>30</v>
      </c>
      <c r="Q65" s="6"/>
      <c r="R65" s="6"/>
      <c r="S65" s="6"/>
      <c r="T65" s="6">
        <v>2</v>
      </c>
      <c r="U65" s="8"/>
      <c r="V65" s="8"/>
      <c r="W65" s="8"/>
      <c r="X65" s="8"/>
      <c r="Y65" s="8"/>
      <c r="Z65" s="7"/>
      <c r="AA65" s="7"/>
      <c r="AB65" s="7"/>
      <c r="AC65" s="7"/>
      <c r="AD65" s="7"/>
      <c r="AE65" s="16"/>
      <c r="AF65" s="16"/>
      <c r="AG65" s="16"/>
      <c r="AH65" s="16"/>
      <c r="AI65" s="16"/>
      <c r="AJ65" s="12">
        <f aca="true" t="shared" si="11" ref="AJ65:AJ71">AG65+AF65+AE65+AC65+AB65+AA65+Z65+X65+W65+V65+U65+S65+R65+Q65+P65+N65+M65+L65+K65+I65+H65+G65+F65+AH65</f>
        <v>30</v>
      </c>
      <c r="AK65" s="12">
        <f t="shared" si="10"/>
        <v>2</v>
      </c>
    </row>
    <row r="66" spans="1:37" s="17" customFormat="1" ht="30.75" customHeight="1">
      <c r="A66" s="24" t="s">
        <v>68</v>
      </c>
      <c r="B66" s="9" t="s">
        <v>160</v>
      </c>
      <c r="C66" s="13"/>
      <c r="D66" s="77">
        <v>4</v>
      </c>
      <c r="E66" s="12"/>
      <c r="F66" s="14"/>
      <c r="G66" s="14"/>
      <c r="H66" s="14"/>
      <c r="I66" s="14"/>
      <c r="J66" s="14"/>
      <c r="K66" s="15"/>
      <c r="L66" s="15"/>
      <c r="M66" s="15"/>
      <c r="N66" s="15"/>
      <c r="O66" s="15"/>
      <c r="P66" s="6"/>
      <c r="Q66" s="6"/>
      <c r="R66" s="6"/>
      <c r="S66" s="6"/>
      <c r="T66" s="6"/>
      <c r="U66" s="8">
        <v>30</v>
      </c>
      <c r="V66" s="8"/>
      <c r="W66" s="8"/>
      <c r="X66" s="8"/>
      <c r="Y66" s="8">
        <v>2</v>
      </c>
      <c r="Z66" s="7"/>
      <c r="AA66" s="7"/>
      <c r="AB66" s="7"/>
      <c r="AC66" s="7"/>
      <c r="AD66" s="7"/>
      <c r="AE66" s="16"/>
      <c r="AF66" s="16"/>
      <c r="AG66" s="16"/>
      <c r="AH66" s="16"/>
      <c r="AI66" s="16"/>
      <c r="AJ66" s="12">
        <f t="shared" si="11"/>
        <v>30</v>
      </c>
      <c r="AK66" s="12">
        <f t="shared" si="10"/>
        <v>2</v>
      </c>
    </row>
    <row r="67" spans="1:37" s="17" customFormat="1" ht="52.5" customHeight="1">
      <c r="A67" s="24" t="s">
        <v>69</v>
      </c>
      <c r="B67" s="9" t="s">
        <v>162</v>
      </c>
      <c r="C67" s="77"/>
      <c r="D67" s="77">
        <v>4</v>
      </c>
      <c r="E67" s="77"/>
      <c r="F67" s="14"/>
      <c r="G67" s="14"/>
      <c r="H67" s="14"/>
      <c r="I67" s="14"/>
      <c r="J67" s="14"/>
      <c r="K67" s="15"/>
      <c r="L67" s="15"/>
      <c r="M67" s="15"/>
      <c r="N67" s="15"/>
      <c r="O67" s="15"/>
      <c r="P67" s="6"/>
      <c r="Q67" s="6"/>
      <c r="R67" s="6"/>
      <c r="S67" s="6"/>
      <c r="T67" s="6"/>
      <c r="U67" s="8">
        <v>30</v>
      </c>
      <c r="V67" s="8"/>
      <c r="W67" s="8"/>
      <c r="X67" s="8"/>
      <c r="Y67" s="8">
        <v>4</v>
      </c>
      <c r="Z67" s="7"/>
      <c r="AA67" s="7"/>
      <c r="AB67" s="7"/>
      <c r="AC67" s="7"/>
      <c r="AD67" s="7"/>
      <c r="AE67" s="16"/>
      <c r="AF67" s="16"/>
      <c r="AG67" s="16"/>
      <c r="AH67" s="16"/>
      <c r="AI67" s="16"/>
      <c r="AJ67" s="12">
        <f t="shared" si="11"/>
        <v>30</v>
      </c>
      <c r="AK67" s="12">
        <f t="shared" si="10"/>
        <v>4</v>
      </c>
    </row>
    <row r="68" spans="1:37" s="17" customFormat="1" ht="32.25" customHeight="1">
      <c r="A68" s="24" t="s">
        <v>79</v>
      </c>
      <c r="B68" s="9" t="s">
        <v>161</v>
      </c>
      <c r="C68" s="77"/>
      <c r="D68" s="77">
        <v>4</v>
      </c>
      <c r="E68" s="77"/>
      <c r="F68" s="14"/>
      <c r="G68" s="14"/>
      <c r="H68" s="14"/>
      <c r="I68" s="14"/>
      <c r="J68" s="14"/>
      <c r="K68" s="15"/>
      <c r="L68" s="15"/>
      <c r="M68" s="15"/>
      <c r="N68" s="15"/>
      <c r="O68" s="15"/>
      <c r="P68" s="6"/>
      <c r="Q68" s="6"/>
      <c r="R68" s="6"/>
      <c r="S68" s="6"/>
      <c r="T68" s="6"/>
      <c r="U68" s="8">
        <v>30</v>
      </c>
      <c r="V68" s="8"/>
      <c r="W68" s="8"/>
      <c r="X68" s="8"/>
      <c r="Y68" s="8">
        <v>3</v>
      </c>
      <c r="Z68" s="7"/>
      <c r="AA68" s="7"/>
      <c r="AB68" s="7"/>
      <c r="AC68" s="7"/>
      <c r="AD68" s="7"/>
      <c r="AE68" s="16"/>
      <c r="AF68" s="16"/>
      <c r="AG68" s="16"/>
      <c r="AH68" s="16"/>
      <c r="AI68" s="16"/>
      <c r="AJ68" s="12">
        <f>AG68+AF68+AE68+AC68+AB68+AA68+Z68+X68+W68+V68+U68+S68+R68+Q68+P68+N68+M68+L68+K68+I68+H68+G68+F68+AH68</f>
        <v>30</v>
      </c>
      <c r="AK68" s="12">
        <f t="shared" si="10"/>
        <v>3</v>
      </c>
    </row>
    <row r="69" spans="1:37" s="17" customFormat="1" ht="27" customHeight="1">
      <c r="A69" s="24" t="s">
        <v>86</v>
      </c>
      <c r="B69" s="9" t="s">
        <v>163</v>
      </c>
      <c r="C69" s="77"/>
      <c r="D69" s="77">
        <v>5</v>
      </c>
      <c r="E69" s="77"/>
      <c r="F69" s="14"/>
      <c r="G69" s="14"/>
      <c r="H69" s="14"/>
      <c r="I69" s="14"/>
      <c r="J69" s="14"/>
      <c r="K69" s="15"/>
      <c r="L69" s="15"/>
      <c r="M69" s="15"/>
      <c r="N69" s="15"/>
      <c r="O69" s="15"/>
      <c r="P69" s="6"/>
      <c r="Q69" s="6"/>
      <c r="R69" s="6"/>
      <c r="S69" s="6"/>
      <c r="T69" s="6"/>
      <c r="U69" s="8"/>
      <c r="V69" s="8"/>
      <c r="W69" s="8"/>
      <c r="X69" s="8"/>
      <c r="Y69" s="8"/>
      <c r="Z69" s="7">
        <v>30</v>
      </c>
      <c r="AA69" s="7"/>
      <c r="AB69" s="7"/>
      <c r="AC69" s="7"/>
      <c r="AD69" s="7">
        <v>3</v>
      </c>
      <c r="AE69" s="16"/>
      <c r="AF69" s="16"/>
      <c r="AG69" s="16"/>
      <c r="AH69" s="16"/>
      <c r="AI69" s="16"/>
      <c r="AJ69" s="12">
        <f>AG69+AF69+AE69+AC69+AB69+AA69+Z69+X69+W69+V69+U69+S69+R69+Q69+P69+N69+M69+L69+K69+I69+H69+G69+F69+AH69</f>
        <v>30</v>
      </c>
      <c r="AK69" s="12">
        <f>J69+O69+T69+Y69+AD69+AI69</f>
        <v>3</v>
      </c>
    </row>
    <row r="70" spans="1:37" s="17" customFormat="1" ht="76.5" customHeight="1">
      <c r="A70" s="24" t="s">
        <v>70</v>
      </c>
      <c r="B70" s="9" t="s">
        <v>166</v>
      </c>
      <c r="C70" s="77"/>
      <c r="D70" s="77">
        <v>4</v>
      </c>
      <c r="E70" s="77"/>
      <c r="F70" s="14"/>
      <c r="G70" s="14"/>
      <c r="H70" s="14"/>
      <c r="I70" s="14"/>
      <c r="J70" s="14"/>
      <c r="K70" s="15"/>
      <c r="L70" s="15"/>
      <c r="M70" s="15"/>
      <c r="N70" s="15"/>
      <c r="O70" s="15"/>
      <c r="P70" s="6"/>
      <c r="Q70" s="6"/>
      <c r="R70" s="6"/>
      <c r="S70" s="6"/>
      <c r="T70" s="6"/>
      <c r="U70" s="8">
        <v>20</v>
      </c>
      <c r="V70" s="8"/>
      <c r="W70" s="8"/>
      <c r="X70" s="8"/>
      <c r="Y70" s="8">
        <v>2</v>
      </c>
      <c r="Z70" s="7"/>
      <c r="AA70" s="7"/>
      <c r="AB70" s="7"/>
      <c r="AC70" s="7"/>
      <c r="AD70" s="7"/>
      <c r="AE70" s="16"/>
      <c r="AF70" s="16"/>
      <c r="AG70" s="16"/>
      <c r="AH70" s="16"/>
      <c r="AI70" s="16"/>
      <c r="AJ70" s="12">
        <f>AG70+AF70+AE70+AC70+AB70+AA70+Z70+X70+W70+V70+U70+S70+R70+Q70+P70+N70+M70+L70+K70+I70+H70+G70+F70+AH70</f>
        <v>20</v>
      </c>
      <c r="AK70" s="12">
        <f>J70+O70+T70+Y70+AD70+AI70</f>
        <v>2</v>
      </c>
    </row>
    <row r="71" spans="1:37" s="17" customFormat="1" ht="72" customHeight="1">
      <c r="A71" s="24" t="s">
        <v>71</v>
      </c>
      <c r="B71" s="9" t="s">
        <v>167</v>
      </c>
      <c r="C71" s="77"/>
      <c r="D71" s="77">
        <v>5</v>
      </c>
      <c r="E71" s="77"/>
      <c r="F71" s="14"/>
      <c r="G71" s="14"/>
      <c r="H71" s="14"/>
      <c r="I71" s="14"/>
      <c r="J71" s="14"/>
      <c r="K71" s="15"/>
      <c r="L71" s="15"/>
      <c r="M71" s="15"/>
      <c r="N71" s="15"/>
      <c r="O71" s="15"/>
      <c r="P71" s="6"/>
      <c r="Q71" s="6"/>
      <c r="R71" s="6"/>
      <c r="S71" s="6"/>
      <c r="T71" s="6"/>
      <c r="U71" s="8"/>
      <c r="V71" s="8"/>
      <c r="W71" s="8"/>
      <c r="X71" s="8"/>
      <c r="Y71" s="8"/>
      <c r="Z71" s="7"/>
      <c r="AA71" s="7"/>
      <c r="AB71" s="7">
        <v>30</v>
      </c>
      <c r="AC71" s="7"/>
      <c r="AD71" s="7">
        <v>4</v>
      </c>
      <c r="AE71" s="16"/>
      <c r="AF71" s="16"/>
      <c r="AG71" s="16"/>
      <c r="AH71" s="16"/>
      <c r="AI71" s="16"/>
      <c r="AJ71" s="12">
        <f t="shared" si="11"/>
        <v>30</v>
      </c>
      <c r="AK71" s="12">
        <f t="shared" si="10"/>
        <v>4</v>
      </c>
    </row>
    <row r="72" spans="1:37" s="17" customFormat="1" ht="30" customHeight="1">
      <c r="A72" s="24" t="s">
        <v>72</v>
      </c>
      <c r="B72" s="9" t="s">
        <v>164</v>
      </c>
      <c r="C72" s="77"/>
      <c r="D72" s="77">
        <v>5</v>
      </c>
      <c r="E72" s="77"/>
      <c r="F72" s="14"/>
      <c r="G72" s="14"/>
      <c r="H72" s="14"/>
      <c r="I72" s="14"/>
      <c r="J72" s="14"/>
      <c r="K72" s="15"/>
      <c r="L72" s="15"/>
      <c r="M72" s="15"/>
      <c r="N72" s="15"/>
      <c r="O72" s="15"/>
      <c r="P72" s="6"/>
      <c r="Q72" s="6"/>
      <c r="R72" s="6"/>
      <c r="S72" s="6"/>
      <c r="T72" s="6"/>
      <c r="U72" s="8"/>
      <c r="V72" s="8"/>
      <c r="W72" s="8"/>
      <c r="X72" s="8"/>
      <c r="Y72" s="8"/>
      <c r="Z72" s="7"/>
      <c r="AA72" s="7"/>
      <c r="AB72" s="7">
        <v>20</v>
      </c>
      <c r="AC72" s="7"/>
      <c r="AD72" s="7">
        <v>4</v>
      </c>
      <c r="AE72" s="16"/>
      <c r="AF72" s="16"/>
      <c r="AG72" s="16"/>
      <c r="AH72" s="16"/>
      <c r="AI72" s="16"/>
      <c r="AJ72" s="12">
        <v>20</v>
      </c>
      <c r="AK72" s="12">
        <v>4</v>
      </c>
    </row>
    <row r="73" spans="1:37" s="17" customFormat="1" ht="28.5" customHeight="1">
      <c r="A73" s="24" t="s">
        <v>73</v>
      </c>
      <c r="B73" s="9" t="s">
        <v>165</v>
      </c>
      <c r="C73" s="77"/>
      <c r="D73" s="77">
        <v>6</v>
      </c>
      <c r="E73" s="77"/>
      <c r="F73" s="14"/>
      <c r="G73" s="14"/>
      <c r="H73" s="14"/>
      <c r="I73" s="14"/>
      <c r="J73" s="14"/>
      <c r="K73" s="15"/>
      <c r="L73" s="15"/>
      <c r="M73" s="15"/>
      <c r="N73" s="15"/>
      <c r="O73" s="15"/>
      <c r="P73" s="6"/>
      <c r="Q73" s="6"/>
      <c r="R73" s="6"/>
      <c r="S73" s="6"/>
      <c r="T73" s="6"/>
      <c r="U73" s="8"/>
      <c r="V73" s="8"/>
      <c r="W73" s="8"/>
      <c r="X73" s="8"/>
      <c r="Y73" s="8"/>
      <c r="Z73" s="7"/>
      <c r="AA73" s="7"/>
      <c r="AB73" s="7"/>
      <c r="AC73" s="7"/>
      <c r="AD73" s="7"/>
      <c r="AE73" s="16"/>
      <c r="AF73" s="16"/>
      <c r="AG73" s="16">
        <v>15</v>
      </c>
      <c r="AH73" s="16"/>
      <c r="AI73" s="16">
        <v>2</v>
      </c>
      <c r="AJ73" s="12">
        <v>15</v>
      </c>
      <c r="AK73" s="12">
        <v>2</v>
      </c>
    </row>
    <row r="74" spans="1:37" s="17" customFormat="1" ht="27.75" customHeight="1">
      <c r="A74" s="24" t="s">
        <v>156</v>
      </c>
      <c r="B74" s="9" t="s">
        <v>173</v>
      </c>
      <c r="C74" s="77"/>
      <c r="D74" s="77">
        <v>6</v>
      </c>
      <c r="E74" s="77"/>
      <c r="F74" s="14"/>
      <c r="G74" s="14"/>
      <c r="H74" s="14"/>
      <c r="I74" s="14"/>
      <c r="J74" s="14"/>
      <c r="K74" s="15"/>
      <c r="L74" s="15"/>
      <c r="M74" s="15"/>
      <c r="N74" s="15"/>
      <c r="O74" s="15"/>
      <c r="P74" s="6"/>
      <c r="Q74" s="6"/>
      <c r="R74" s="6"/>
      <c r="S74" s="6"/>
      <c r="T74" s="6"/>
      <c r="U74" s="8"/>
      <c r="V74" s="8"/>
      <c r="W74" s="8"/>
      <c r="X74" s="8"/>
      <c r="Y74" s="8"/>
      <c r="Z74" s="7"/>
      <c r="AA74" s="7"/>
      <c r="AB74" s="7"/>
      <c r="AC74" s="7"/>
      <c r="AD74" s="7"/>
      <c r="AE74" s="16"/>
      <c r="AF74" s="16"/>
      <c r="AG74" s="16">
        <v>15</v>
      </c>
      <c r="AH74" s="16"/>
      <c r="AI74" s="16">
        <v>2</v>
      </c>
      <c r="AJ74" s="12">
        <v>15</v>
      </c>
      <c r="AK74" s="12">
        <v>2</v>
      </c>
    </row>
    <row r="75" spans="1:37" s="17" customFormat="1" ht="33" customHeight="1">
      <c r="A75" s="24" t="s">
        <v>122</v>
      </c>
      <c r="B75" s="9" t="s">
        <v>74</v>
      </c>
      <c r="C75" s="77"/>
      <c r="D75" s="77"/>
      <c r="E75" s="77">
        <v>6</v>
      </c>
      <c r="F75" s="14"/>
      <c r="G75" s="14"/>
      <c r="H75" s="14"/>
      <c r="I75" s="14"/>
      <c r="J75" s="14"/>
      <c r="K75" s="15"/>
      <c r="L75" s="15"/>
      <c r="M75" s="15"/>
      <c r="N75" s="15"/>
      <c r="O75" s="15"/>
      <c r="P75" s="6"/>
      <c r="Q75" s="6"/>
      <c r="R75" s="6"/>
      <c r="S75" s="6"/>
      <c r="T75" s="6"/>
      <c r="U75" s="8"/>
      <c r="V75" s="8"/>
      <c r="W75" s="8"/>
      <c r="X75" s="8"/>
      <c r="Y75" s="8"/>
      <c r="Z75" s="7"/>
      <c r="AA75" s="7"/>
      <c r="AB75" s="7"/>
      <c r="AC75" s="7"/>
      <c r="AD75" s="7"/>
      <c r="AE75" s="16"/>
      <c r="AF75" s="16"/>
      <c r="AG75" s="16"/>
      <c r="AH75" s="16"/>
      <c r="AI75" s="16">
        <v>4</v>
      </c>
      <c r="AJ75" s="12"/>
      <c r="AK75" s="12">
        <f t="shared" si="10"/>
        <v>4</v>
      </c>
    </row>
    <row r="76" spans="1:39" s="34" customFormat="1" ht="12.75">
      <c r="A76" s="97" t="s">
        <v>22</v>
      </c>
      <c r="B76" s="98"/>
      <c r="C76" s="13"/>
      <c r="D76" s="13"/>
      <c r="E76" s="13"/>
      <c r="F76" s="18">
        <f aca="true" t="shared" si="12" ref="F76:AK76">SUM(F64:F75)</f>
        <v>0</v>
      </c>
      <c r="G76" s="18">
        <f t="shared" si="12"/>
        <v>0</v>
      </c>
      <c r="H76" s="18">
        <f t="shared" si="12"/>
        <v>0</v>
      </c>
      <c r="I76" s="18">
        <f t="shared" si="12"/>
        <v>0</v>
      </c>
      <c r="J76" s="18">
        <f t="shared" si="12"/>
        <v>0</v>
      </c>
      <c r="K76" s="19">
        <f t="shared" si="12"/>
        <v>0</v>
      </c>
      <c r="L76" s="19">
        <f t="shared" si="12"/>
        <v>0</v>
      </c>
      <c r="M76" s="19">
        <f t="shared" si="12"/>
        <v>0</v>
      </c>
      <c r="N76" s="19">
        <f t="shared" si="12"/>
        <v>0</v>
      </c>
      <c r="O76" s="19">
        <f t="shared" si="12"/>
        <v>0</v>
      </c>
      <c r="P76" s="20">
        <f t="shared" si="12"/>
        <v>50</v>
      </c>
      <c r="Q76" s="20">
        <f t="shared" si="12"/>
        <v>0</v>
      </c>
      <c r="R76" s="20">
        <f t="shared" si="12"/>
        <v>0</v>
      </c>
      <c r="S76" s="20">
        <f t="shared" si="12"/>
        <v>0</v>
      </c>
      <c r="T76" s="20">
        <f t="shared" si="12"/>
        <v>4</v>
      </c>
      <c r="U76" s="21">
        <f t="shared" si="12"/>
        <v>110</v>
      </c>
      <c r="V76" s="21">
        <f t="shared" si="12"/>
        <v>0</v>
      </c>
      <c r="W76" s="21">
        <f t="shared" si="12"/>
        <v>0</v>
      </c>
      <c r="X76" s="21">
        <f t="shared" si="12"/>
        <v>0</v>
      </c>
      <c r="Y76" s="21">
        <f t="shared" si="12"/>
        <v>11</v>
      </c>
      <c r="Z76" s="22">
        <f t="shared" si="12"/>
        <v>30</v>
      </c>
      <c r="AA76" s="22">
        <f t="shared" si="12"/>
        <v>0</v>
      </c>
      <c r="AB76" s="22">
        <f t="shared" si="12"/>
        <v>50</v>
      </c>
      <c r="AC76" s="22">
        <f t="shared" si="12"/>
        <v>0</v>
      </c>
      <c r="AD76" s="22">
        <f t="shared" si="12"/>
        <v>11</v>
      </c>
      <c r="AE76" s="23">
        <f t="shared" si="12"/>
        <v>0</v>
      </c>
      <c r="AF76" s="23">
        <f t="shared" si="12"/>
        <v>0</v>
      </c>
      <c r="AG76" s="23">
        <f t="shared" si="12"/>
        <v>30</v>
      </c>
      <c r="AH76" s="23">
        <f t="shared" si="12"/>
        <v>0</v>
      </c>
      <c r="AI76" s="23">
        <f t="shared" si="12"/>
        <v>8</v>
      </c>
      <c r="AJ76" s="13">
        <f t="shared" si="12"/>
        <v>270</v>
      </c>
      <c r="AK76" s="13">
        <f t="shared" si="12"/>
        <v>34</v>
      </c>
      <c r="AL76" s="17"/>
      <c r="AM76" s="17"/>
    </row>
    <row r="77" spans="1:37" s="17" customFormat="1" ht="12.75">
      <c r="A77" s="107" t="s">
        <v>134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</row>
    <row r="78" spans="1:37" s="17" customFormat="1" ht="23.25" customHeight="1">
      <c r="A78" s="24" t="s">
        <v>102</v>
      </c>
      <c r="B78" s="43" t="s">
        <v>121</v>
      </c>
      <c r="C78" s="77">
        <v>3</v>
      </c>
      <c r="D78" s="77"/>
      <c r="E78" s="77"/>
      <c r="F78" s="14"/>
      <c r="G78" s="14"/>
      <c r="H78" s="14"/>
      <c r="I78" s="14"/>
      <c r="J78" s="14"/>
      <c r="K78" s="15"/>
      <c r="L78" s="15"/>
      <c r="M78" s="15"/>
      <c r="N78" s="15"/>
      <c r="O78" s="15"/>
      <c r="P78" s="6"/>
      <c r="Q78" s="6"/>
      <c r="R78" s="6">
        <v>30</v>
      </c>
      <c r="S78" s="6"/>
      <c r="T78" s="6">
        <v>2</v>
      </c>
      <c r="U78" s="8"/>
      <c r="V78" s="8"/>
      <c r="W78" s="8"/>
      <c r="X78" s="8"/>
      <c r="Y78" s="8"/>
      <c r="Z78" s="7"/>
      <c r="AA78" s="7"/>
      <c r="AB78" s="7"/>
      <c r="AC78" s="7"/>
      <c r="AD78" s="7"/>
      <c r="AE78" s="16"/>
      <c r="AF78" s="16"/>
      <c r="AG78" s="16"/>
      <c r="AH78" s="16"/>
      <c r="AI78" s="16"/>
      <c r="AJ78" s="12">
        <f aca="true" t="shared" si="13" ref="AJ78:AJ89">AG78+AF78+AE78+AC78+AB78+AA78+Z78+X78+W78+V78+U78+S78+R78+Q78+P78+N78+M78+L78+K78+I78+H78+G78+F78+AH78</f>
        <v>30</v>
      </c>
      <c r="AK78" s="12">
        <f>AI78+AD78+Y78+T78+O78+J78</f>
        <v>2</v>
      </c>
    </row>
    <row r="79" spans="1:37" s="17" customFormat="1" ht="27" customHeight="1">
      <c r="A79" s="73" t="s">
        <v>103</v>
      </c>
      <c r="B79" s="43" t="s">
        <v>123</v>
      </c>
      <c r="C79" s="77"/>
      <c r="D79" s="77">
        <v>3</v>
      </c>
      <c r="E79" s="77"/>
      <c r="F79" s="14"/>
      <c r="G79" s="14"/>
      <c r="H79" s="14"/>
      <c r="I79" s="14"/>
      <c r="J79" s="14"/>
      <c r="K79" s="15"/>
      <c r="L79" s="15"/>
      <c r="M79" s="15"/>
      <c r="N79" s="15"/>
      <c r="O79" s="15"/>
      <c r="P79" s="6"/>
      <c r="Q79" s="6"/>
      <c r="R79" s="6">
        <v>20</v>
      </c>
      <c r="S79" s="6"/>
      <c r="T79" s="6">
        <v>2</v>
      </c>
      <c r="U79" s="8"/>
      <c r="V79" s="8"/>
      <c r="W79" s="8"/>
      <c r="X79" s="8"/>
      <c r="Y79" s="8"/>
      <c r="Z79" s="7"/>
      <c r="AA79" s="7"/>
      <c r="AB79" s="7"/>
      <c r="AC79" s="7"/>
      <c r="AD79" s="7"/>
      <c r="AE79" s="16"/>
      <c r="AF79" s="16"/>
      <c r="AG79" s="16"/>
      <c r="AH79" s="16"/>
      <c r="AI79" s="16"/>
      <c r="AJ79" s="12">
        <f t="shared" si="13"/>
        <v>20</v>
      </c>
      <c r="AK79" s="12">
        <f>AI79+AD79+Y79+T79+O79+J79</f>
        <v>2</v>
      </c>
    </row>
    <row r="80" spans="1:37" s="17" customFormat="1" ht="38.25" customHeight="1">
      <c r="A80" s="24" t="s">
        <v>104</v>
      </c>
      <c r="B80" s="9" t="s">
        <v>124</v>
      </c>
      <c r="C80" s="77"/>
      <c r="D80" s="77"/>
      <c r="E80" s="77">
        <v>4</v>
      </c>
      <c r="F80" s="14"/>
      <c r="G80" s="14"/>
      <c r="H80" s="14"/>
      <c r="I80" s="14"/>
      <c r="J80" s="14"/>
      <c r="K80" s="15"/>
      <c r="L80" s="15"/>
      <c r="M80" s="15"/>
      <c r="N80" s="15"/>
      <c r="O80" s="15"/>
      <c r="P80" s="6"/>
      <c r="Q80" s="6"/>
      <c r="R80" s="6"/>
      <c r="S80" s="6"/>
      <c r="T80" s="6"/>
      <c r="U80" s="8"/>
      <c r="V80" s="8"/>
      <c r="W80" s="8">
        <v>10</v>
      </c>
      <c r="X80" s="8"/>
      <c r="Y80" s="8">
        <v>1</v>
      </c>
      <c r="Z80" s="7"/>
      <c r="AA80" s="7"/>
      <c r="AB80" s="7"/>
      <c r="AC80" s="7"/>
      <c r="AD80" s="7"/>
      <c r="AE80" s="16"/>
      <c r="AF80" s="16"/>
      <c r="AG80" s="16"/>
      <c r="AH80" s="16"/>
      <c r="AI80" s="16"/>
      <c r="AJ80" s="12">
        <f t="shared" si="13"/>
        <v>10</v>
      </c>
      <c r="AK80" s="12">
        <f>AI80+AD80+Y80+T80+O80+J80</f>
        <v>1</v>
      </c>
    </row>
    <row r="81" spans="1:37" s="17" customFormat="1" ht="38.25" customHeight="1">
      <c r="A81" s="24" t="s">
        <v>106</v>
      </c>
      <c r="B81" s="9" t="s">
        <v>153</v>
      </c>
      <c r="C81" s="77"/>
      <c r="D81" s="77">
        <v>4</v>
      </c>
      <c r="E81" s="77"/>
      <c r="F81" s="14"/>
      <c r="G81" s="14"/>
      <c r="H81" s="14"/>
      <c r="I81" s="14"/>
      <c r="J81" s="14"/>
      <c r="K81" s="15"/>
      <c r="L81" s="15"/>
      <c r="M81" s="15"/>
      <c r="N81" s="15"/>
      <c r="O81" s="15"/>
      <c r="P81" s="6"/>
      <c r="Q81" s="6"/>
      <c r="R81" s="6"/>
      <c r="S81" s="6"/>
      <c r="T81" s="6"/>
      <c r="U81" s="8"/>
      <c r="V81" s="8"/>
      <c r="W81" s="8">
        <v>20</v>
      </c>
      <c r="X81" s="8"/>
      <c r="Y81" s="8">
        <v>2</v>
      </c>
      <c r="Z81" s="7"/>
      <c r="AA81" s="7"/>
      <c r="AB81" s="7"/>
      <c r="AC81" s="7"/>
      <c r="AD81" s="7"/>
      <c r="AE81" s="16"/>
      <c r="AF81" s="16"/>
      <c r="AG81" s="16"/>
      <c r="AH81" s="16"/>
      <c r="AI81" s="16"/>
      <c r="AJ81" s="12">
        <f t="shared" si="13"/>
        <v>20</v>
      </c>
      <c r="AK81" s="12">
        <f>AI81+AD81+Y81+T81+O81+J81</f>
        <v>2</v>
      </c>
    </row>
    <row r="82" spans="1:37" s="17" customFormat="1" ht="38.25" customHeight="1">
      <c r="A82" s="24" t="s">
        <v>112</v>
      </c>
      <c r="B82" s="9" t="s">
        <v>125</v>
      </c>
      <c r="C82" s="77"/>
      <c r="D82" s="77">
        <v>4</v>
      </c>
      <c r="E82" s="77"/>
      <c r="F82" s="14"/>
      <c r="G82" s="14"/>
      <c r="H82" s="14"/>
      <c r="I82" s="14"/>
      <c r="J82" s="14"/>
      <c r="K82" s="15"/>
      <c r="L82" s="15"/>
      <c r="M82" s="15"/>
      <c r="N82" s="15"/>
      <c r="O82" s="15"/>
      <c r="P82" s="6"/>
      <c r="Q82" s="6"/>
      <c r="R82" s="6"/>
      <c r="S82" s="6"/>
      <c r="T82" s="6"/>
      <c r="U82" s="8"/>
      <c r="V82" s="8"/>
      <c r="W82" s="8">
        <v>30</v>
      </c>
      <c r="X82" s="8"/>
      <c r="Y82" s="8">
        <v>4</v>
      </c>
      <c r="Z82" s="7"/>
      <c r="AA82" s="7"/>
      <c r="AB82" s="7"/>
      <c r="AC82" s="7"/>
      <c r="AD82" s="7"/>
      <c r="AE82" s="16"/>
      <c r="AF82" s="16"/>
      <c r="AG82" s="16"/>
      <c r="AH82" s="16"/>
      <c r="AI82" s="16"/>
      <c r="AJ82" s="12">
        <f t="shared" si="13"/>
        <v>30</v>
      </c>
      <c r="AK82" s="12">
        <v>4</v>
      </c>
    </row>
    <row r="83" spans="1:37" s="17" customFormat="1" ht="31.5" customHeight="1">
      <c r="A83" s="24" t="s">
        <v>113</v>
      </c>
      <c r="B83" s="9" t="s">
        <v>126</v>
      </c>
      <c r="C83" s="77"/>
      <c r="D83" s="77">
        <v>4</v>
      </c>
      <c r="E83" s="77"/>
      <c r="F83" s="14"/>
      <c r="G83" s="14"/>
      <c r="H83" s="14"/>
      <c r="I83" s="14"/>
      <c r="J83" s="14"/>
      <c r="K83" s="15"/>
      <c r="L83" s="15"/>
      <c r="M83" s="15"/>
      <c r="N83" s="15"/>
      <c r="O83" s="15"/>
      <c r="P83" s="6"/>
      <c r="Q83" s="6"/>
      <c r="R83" s="6"/>
      <c r="S83" s="6"/>
      <c r="T83" s="6"/>
      <c r="U83" s="8"/>
      <c r="V83" s="8"/>
      <c r="W83" s="8">
        <v>20</v>
      </c>
      <c r="X83" s="8"/>
      <c r="Y83" s="8">
        <v>2</v>
      </c>
      <c r="Z83" s="7"/>
      <c r="AA83" s="7"/>
      <c r="AB83" s="7"/>
      <c r="AC83" s="7"/>
      <c r="AD83" s="7"/>
      <c r="AE83" s="16"/>
      <c r="AF83" s="16"/>
      <c r="AG83" s="16"/>
      <c r="AH83" s="16"/>
      <c r="AI83" s="16"/>
      <c r="AJ83" s="12">
        <f t="shared" si="13"/>
        <v>20</v>
      </c>
      <c r="AK83" s="12">
        <v>2</v>
      </c>
    </row>
    <row r="84" spans="1:37" s="17" customFormat="1" ht="38.25" customHeight="1">
      <c r="A84" s="24" t="s">
        <v>114</v>
      </c>
      <c r="B84" s="9" t="s">
        <v>127</v>
      </c>
      <c r="C84" s="77"/>
      <c r="D84" s="77">
        <v>4</v>
      </c>
      <c r="E84" s="77"/>
      <c r="F84" s="14"/>
      <c r="G84" s="14"/>
      <c r="H84" s="14"/>
      <c r="I84" s="14"/>
      <c r="J84" s="14"/>
      <c r="K84" s="15"/>
      <c r="L84" s="15"/>
      <c r="M84" s="15"/>
      <c r="N84" s="15"/>
      <c r="O84" s="15"/>
      <c r="P84" s="6"/>
      <c r="Q84" s="6"/>
      <c r="R84" s="6"/>
      <c r="S84" s="6"/>
      <c r="T84" s="6"/>
      <c r="U84" s="8"/>
      <c r="V84" s="8"/>
      <c r="W84" s="8">
        <v>20</v>
      </c>
      <c r="X84" s="8"/>
      <c r="Y84" s="8">
        <v>2</v>
      </c>
      <c r="Z84" s="7"/>
      <c r="AA84" s="7"/>
      <c r="AB84" s="7"/>
      <c r="AC84" s="7"/>
      <c r="AD84" s="7"/>
      <c r="AE84" s="16"/>
      <c r="AF84" s="16"/>
      <c r="AG84" s="16"/>
      <c r="AH84" s="16"/>
      <c r="AI84" s="16"/>
      <c r="AJ84" s="12">
        <f t="shared" si="13"/>
        <v>20</v>
      </c>
      <c r="AK84" s="12">
        <v>2</v>
      </c>
    </row>
    <row r="85" spans="1:37" s="17" customFormat="1" ht="38.25" customHeight="1">
      <c r="A85" s="24" t="s">
        <v>115</v>
      </c>
      <c r="B85" s="92" t="s">
        <v>128</v>
      </c>
      <c r="C85" s="77"/>
      <c r="D85" s="77">
        <v>5</v>
      </c>
      <c r="E85" s="77"/>
      <c r="F85" s="14"/>
      <c r="G85" s="14"/>
      <c r="H85" s="14"/>
      <c r="I85" s="14"/>
      <c r="J85" s="14"/>
      <c r="K85" s="15"/>
      <c r="L85" s="15"/>
      <c r="M85" s="15"/>
      <c r="N85" s="15"/>
      <c r="O85" s="15"/>
      <c r="P85" s="6"/>
      <c r="Q85" s="6"/>
      <c r="R85" s="6"/>
      <c r="S85" s="6"/>
      <c r="T85" s="6"/>
      <c r="U85" s="8"/>
      <c r="V85" s="8"/>
      <c r="W85" s="8"/>
      <c r="X85" s="8"/>
      <c r="Y85" s="8"/>
      <c r="Z85" s="7"/>
      <c r="AA85" s="7"/>
      <c r="AB85" s="7">
        <v>20</v>
      </c>
      <c r="AC85" s="7"/>
      <c r="AD85" s="7">
        <v>3</v>
      </c>
      <c r="AE85" s="16"/>
      <c r="AF85" s="16"/>
      <c r="AG85" s="16"/>
      <c r="AH85" s="16"/>
      <c r="AI85" s="16"/>
      <c r="AJ85" s="12">
        <f t="shared" si="13"/>
        <v>20</v>
      </c>
      <c r="AK85" s="12">
        <v>3</v>
      </c>
    </row>
    <row r="86" spans="1:37" s="17" customFormat="1" ht="38.25" customHeight="1">
      <c r="A86" s="42" t="s">
        <v>115</v>
      </c>
      <c r="B86" s="50" t="s">
        <v>129</v>
      </c>
      <c r="C86" s="77"/>
      <c r="D86" s="77">
        <v>5</v>
      </c>
      <c r="E86" s="77"/>
      <c r="F86" s="14"/>
      <c r="G86" s="14"/>
      <c r="H86" s="14"/>
      <c r="I86" s="14"/>
      <c r="J86" s="14"/>
      <c r="K86" s="15"/>
      <c r="L86" s="15"/>
      <c r="M86" s="15"/>
      <c r="N86" s="15"/>
      <c r="O86" s="15"/>
      <c r="P86" s="6"/>
      <c r="Q86" s="6"/>
      <c r="R86" s="6"/>
      <c r="S86" s="6"/>
      <c r="T86" s="6"/>
      <c r="U86" s="8"/>
      <c r="V86" s="8"/>
      <c r="W86" s="8"/>
      <c r="X86" s="8"/>
      <c r="Y86" s="8"/>
      <c r="Z86" s="7"/>
      <c r="AA86" s="7"/>
      <c r="AB86" s="7">
        <v>30</v>
      </c>
      <c r="AC86" s="7"/>
      <c r="AD86" s="7">
        <v>4</v>
      </c>
      <c r="AE86" s="16"/>
      <c r="AF86" s="16"/>
      <c r="AG86" s="16"/>
      <c r="AH86" s="16"/>
      <c r="AI86" s="16"/>
      <c r="AJ86" s="12">
        <f t="shared" si="13"/>
        <v>30</v>
      </c>
      <c r="AK86" s="12">
        <v>4</v>
      </c>
    </row>
    <row r="87" spans="1:37" s="17" customFormat="1" ht="30" customHeight="1">
      <c r="A87" s="42" t="s">
        <v>116</v>
      </c>
      <c r="B87" s="92" t="s">
        <v>130</v>
      </c>
      <c r="C87" s="77"/>
      <c r="D87" s="77">
        <v>5</v>
      </c>
      <c r="E87" s="77"/>
      <c r="F87" s="14"/>
      <c r="G87" s="14"/>
      <c r="H87" s="14"/>
      <c r="I87" s="14"/>
      <c r="J87" s="14"/>
      <c r="K87" s="15"/>
      <c r="L87" s="15"/>
      <c r="M87" s="15"/>
      <c r="N87" s="15"/>
      <c r="O87" s="15"/>
      <c r="P87" s="6"/>
      <c r="Q87" s="6"/>
      <c r="R87" s="6"/>
      <c r="S87" s="6"/>
      <c r="T87" s="6"/>
      <c r="U87" s="8"/>
      <c r="V87" s="8"/>
      <c r="W87" s="8"/>
      <c r="X87" s="8"/>
      <c r="Y87" s="8"/>
      <c r="Z87" s="7"/>
      <c r="AA87" s="7"/>
      <c r="AB87" s="7">
        <v>30</v>
      </c>
      <c r="AC87" s="7"/>
      <c r="AD87" s="7">
        <v>4</v>
      </c>
      <c r="AE87" s="16"/>
      <c r="AF87" s="16"/>
      <c r="AG87" s="16"/>
      <c r="AH87" s="16"/>
      <c r="AI87" s="16"/>
      <c r="AJ87" s="12">
        <f t="shared" si="13"/>
        <v>30</v>
      </c>
      <c r="AK87" s="12">
        <v>4</v>
      </c>
    </row>
    <row r="88" spans="1:37" s="17" customFormat="1" ht="26.25" customHeight="1">
      <c r="A88" s="42" t="s">
        <v>117</v>
      </c>
      <c r="B88" s="50" t="s">
        <v>131</v>
      </c>
      <c r="C88" s="77"/>
      <c r="D88" s="77">
        <v>6</v>
      </c>
      <c r="E88" s="77"/>
      <c r="F88" s="14"/>
      <c r="G88" s="14"/>
      <c r="H88" s="14"/>
      <c r="I88" s="14"/>
      <c r="J88" s="14"/>
      <c r="K88" s="15"/>
      <c r="L88" s="15"/>
      <c r="M88" s="15"/>
      <c r="N88" s="15"/>
      <c r="O88" s="15"/>
      <c r="P88" s="6"/>
      <c r="Q88" s="6"/>
      <c r="R88" s="6"/>
      <c r="S88" s="6"/>
      <c r="T88" s="6"/>
      <c r="U88" s="8"/>
      <c r="V88" s="8"/>
      <c r="W88" s="8"/>
      <c r="X88" s="8"/>
      <c r="Y88" s="8"/>
      <c r="Z88" s="7"/>
      <c r="AA88" s="7"/>
      <c r="AB88" s="7"/>
      <c r="AC88" s="7"/>
      <c r="AD88" s="7"/>
      <c r="AE88" s="16"/>
      <c r="AF88" s="16"/>
      <c r="AG88" s="16">
        <v>20</v>
      </c>
      <c r="AH88" s="16"/>
      <c r="AI88" s="16">
        <v>2</v>
      </c>
      <c r="AJ88" s="12">
        <f t="shared" si="13"/>
        <v>20</v>
      </c>
      <c r="AK88" s="12">
        <v>2</v>
      </c>
    </row>
    <row r="89" spans="1:37" s="17" customFormat="1" ht="38.25" customHeight="1">
      <c r="A89" s="42" t="s">
        <v>132</v>
      </c>
      <c r="B89" s="50" t="s">
        <v>154</v>
      </c>
      <c r="C89" s="77"/>
      <c r="D89" s="77">
        <v>6</v>
      </c>
      <c r="E89" s="77"/>
      <c r="F89" s="14"/>
      <c r="G89" s="14"/>
      <c r="H89" s="14"/>
      <c r="I89" s="14"/>
      <c r="J89" s="14"/>
      <c r="K89" s="15"/>
      <c r="L89" s="15"/>
      <c r="M89" s="15"/>
      <c r="N89" s="15"/>
      <c r="O89" s="15"/>
      <c r="P89" s="6"/>
      <c r="Q89" s="6"/>
      <c r="R89" s="6"/>
      <c r="S89" s="6"/>
      <c r="T89" s="6"/>
      <c r="U89" s="8"/>
      <c r="V89" s="8"/>
      <c r="W89" s="8"/>
      <c r="X89" s="8"/>
      <c r="Y89" s="8"/>
      <c r="Z89" s="7"/>
      <c r="AA89" s="7"/>
      <c r="AB89" s="7"/>
      <c r="AC89" s="7"/>
      <c r="AD89" s="7"/>
      <c r="AE89" s="16"/>
      <c r="AF89" s="16"/>
      <c r="AG89" s="16">
        <v>20</v>
      </c>
      <c r="AH89" s="16"/>
      <c r="AI89" s="16">
        <v>2</v>
      </c>
      <c r="AJ89" s="12">
        <f t="shared" si="13"/>
        <v>20</v>
      </c>
      <c r="AK89" s="12">
        <v>2</v>
      </c>
    </row>
    <row r="90" spans="1:37" s="17" customFormat="1" ht="35.25" customHeight="1">
      <c r="A90" s="24" t="s">
        <v>133</v>
      </c>
      <c r="B90" s="9" t="s">
        <v>74</v>
      </c>
      <c r="C90" s="77"/>
      <c r="D90" s="77"/>
      <c r="E90" s="77">
        <v>6</v>
      </c>
      <c r="F90" s="14"/>
      <c r="G90" s="14"/>
      <c r="H90" s="14"/>
      <c r="I90" s="14"/>
      <c r="J90" s="14"/>
      <c r="K90" s="15"/>
      <c r="L90" s="15"/>
      <c r="M90" s="15"/>
      <c r="N90" s="15"/>
      <c r="O90" s="15"/>
      <c r="P90" s="6"/>
      <c r="Q90" s="6"/>
      <c r="R90" s="6"/>
      <c r="S90" s="6"/>
      <c r="T90" s="6"/>
      <c r="U90" s="8"/>
      <c r="V90" s="8"/>
      <c r="W90" s="8"/>
      <c r="X90" s="8"/>
      <c r="Y90" s="8"/>
      <c r="Z90" s="7"/>
      <c r="AA90" s="7"/>
      <c r="AB90" s="7"/>
      <c r="AC90" s="7"/>
      <c r="AD90" s="7"/>
      <c r="AE90" s="16"/>
      <c r="AF90" s="16"/>
      <c r="AG90" s="16"/>
      <c r="AH90" s="16"/>
      <c r="AI90" s="16">
        <v>4</v>
      </c>
      <c r="AJ90" s="12"/>
      <c r="AK90" s="12">
        <f>AI90+AD90+Y90+T90+O90+J90</f>
        <v>4</v>
      </c>
    </row>
    <row r="91" spans="1:37" s="17" customFormat="1" ht="12.75">
      <c r="A91" s="97" t="s">
        <v>22</v>
      </c>
      <c r="B91" s="98"/>
      <c r="C91" s="13"/>
      <c r="D91" s="13"/>
      <c r="E91" s="13"/>
      <c r="F91" s="18">
        <f aca="true" t="shared" si="14" ref="F91:AK91">SUM(F78:F90)</f>
        <v>0</v>
      </c>
      <c r="G91" s="18">
        <f t="shared" si="14"/>
        <v>0</v>
      </c>
      <c r="H91" s="18">
        <f t="shared" si="14"/>
        <v>0</v>
      </c>
      <c r="I91" s="18">
        <f t="shared" si="14"/>
        <v>0</v>
      </c>
      <c r="J91" s="18">
        <f t="shared" si="14"/>
        <v>0</v>
      </c>
      <c r="K91" s="19">
        <f t="shared" si="14"/>
        <v>0</v>
      </c>
      <c r="L91" s="19">
        <f t="shared" si="14"/>
        <v>0</v>
      </c>
      <c r="M91" s="19">
        <f t="shared" si="14"/>
        <v>0</v>
      </c>
      <c r="N91" s="19">
        <f t="shared" si="14"/>
        <v>0</v>
      </c>
      <c r="O91" s="19">
        <f t="shared" si="14"/>
        <v>0</v>
      </c>
      <c r="P91" s="20">
        <f t="shared" si="14"/>
        <v>0</v>
      </c>
      <c r="Q91" s="20">
        <f t="shared" si="14"/>
        <v>0</v>
      </c>
      <c r="R91" s="20">
        <f t="shared" si="14"/>
        <v>50</v>
      </c>
      <c r="S91" s="20">
        <f t="shared" si="14"/>
        <v>0</v>
      </c>
      <c r="T91" s="20">
        <f t="shared" si="14"/>
        <v>4</v>
      </c>
      <c r="U91" s="21">
        <f>SUM(U82:U90)</f>
        <v>0</v>
      </c>
      <c r="V91" s="21">
        <f>SUM(V82:V90)</f>
        <v>0</v>
      </c>
      <c r="W91" s="21">
        <f>SUM(W78:W90)</f>
        <v>100</v>
      </c>
      <c r="X91" s="21">
        <f>SUM(X82:X90)</f>
        <v>0</v>
      </c>
      <c r="Y91" s="21">
        <f>SUM(Y80:Y90)</f>
        <v>11</v>
      </c>
      <c r="Z91" s="22">
        <f>SUM(Z86:Z90)</f>
        <v>0</v>
      </c>
      <c r="AA91" s="22">
        <f>SUM(AA86:AA90)</f>
        <v>0</v>
      </c>
      <c r="AB91" s="22">
        <f>SUM(AB85:AB90)</f>
        <v>80</v>
      </c>
      <c r="AC91" s="22">
        <f>SUM(AC86:AC90)</f>
        <v>0</v>
      </c>
      <c r="AD91" s="22">
        <f>SUM(AD84:AD90)</f>
        <v>11</v>
      </c>
      <c r="AE91" s="23">
        <f>SUM(AE88:AE90)</f>
        <v>0</v>
      </c>
      <c r="AF91" s="23">
        <f>SUM(AF88:AF90)</f>
        <v>0</v>
      </c>
      <c r="AG91" s="23">
        <f>SUM(AG88:AG90)</f>
        <v>40</v>
      </c>
      <c r="AH91" s="23">
        <f>SUM(AH88:AH90)</f>
        <v>0</v>
      </c>
      <c r="AI91" s="23">
        <f>SUM(AI88:AI90)</f>
        <v>8</v>
      </c>
      <c r="AJ91" s="13">
        <f t="shared" si="14"/>
        <v>270</v>
      </c>
      <c r="AK91" s="13">
        <f t="shared" si="14"/>
        <v>34</v>
      </c>
    </row>
    <row r="92" spans="1:37" s="17" customFormat="1" ht="54.75" customHeight="1">
      <c r="A92" s="94" t="s">
        <v>143</v>
      </c>
      <c r="B92" s="95"/>
      <c r="C92" s="13"/>
      <c r="D92" s="13"/>
      <c r="E92" s="13"/>
      <c r="F92" s="18">
        <f>F23+F26+F32+F41+F48+F62</f>
        <v>105</v>
      </c>
      <c r="G92" s="18">
        <f>G22+G26+G31+G41+G48+G62</f>
        <v>0</v>
      </c>
      <c r="H92" s="18">
        <f>H23+H26+H29+H32+H41+H48+H62</f>
        <v>300</v>
      </c>
      <c r="I92" s="18">
        <f>I23+I26+I31+I41+I48+I62</f>
        <v>0</v>
      </c>
      <c r="J92" s="18">
        <f>J23+J26++J28+J29+J32+J41+J48+J62</f>
        <v>30</v>
      </c>
      <c r="K92" s="19">
        <f>K23+K26+K32+K41+K48+K62</f>
        <v>120</v>
      </c>
      <c r="L92" s="19">
        <f>L23+L26+L32+L41+L48+L62</f>
        <v>0</v>
      </c>
      <c r="M92" s="19">
        <f>M23+M26+M32+M41+M48+M62</f>
        <v>300</v>
      </c>
      <c r="N92" s="19">
        <f>N23+N26+N32+N41+N48+N62</f>
        <v>0</v>
      </c>
      <c r="O92" s="19">
        <f>O23+O26++O28+O32+O41+O48+O62</f>
        <v>30</v>
      </c>
      <c r="P92" s="20">
        <f>P23+P26+P32+P41+P48+P62</f>
        <v>116</v>
      </c>
      <c r="Q92" s="20">
        <f>Q23+Q26+Q32+Q41+Q48+Q62</f>
        <v>0</v>
      </c>
      <c r="R92" s="20">
        <f>R23+R26+R32+R41+R48+R62</f>
        <v>290</v>
      </c>
      <c r="S92" s="20">
        <f>S23+S26+S32+S41+S48+S62</f>
        <v>0</v>
      </c>
      <c r="T92" s="20">
        <f>T23+T26+T28+T32+T41+T48+T62</f>
        <v>30</v>
      </c>
      <c r="U92" s="21">
        <f>U23+U26+U32+U41+U48+U62</f>
        <v>84</v>
      </c>
      <c r="V92" s="21">
        <f>V23+V26+V32+V41+V48+V62</f>
        <v>0</v>
      </c>
      <c r="W92" s="21">
        <f>W23+W26+W32+W41+W48+W62</f>
        <v>270</v>
      </c>
      <c r="X92" s="21">
        <f>X23+X26+X32+X41+X48+X62</f>
        <v>0</v>
      </c>
      <c r="Y92" s="21">
        <f>Y23+Y26+Y28+Y32+Y41+Y48+Y62</f>
        <v>30</v>
      </c>
      <c r="Z92" s="22">
        <f aca="true" t="shared" si="15" ref="Z92:AI92">Z23+Z26+Z32+Z41+Z48+Z62</f>
        <v>56</v>
      </c>
      <c r="AA92" s="22">
        <f t="shared" si="15"/>
        <v>0</v>
      </c>
      <c r="AB92" s="22">
        <f t="shared" si="15"/>
        <v>230</v>
      </c>
      <c r="AC92" s="22">
        <f t="shared" si="15"/>
        <v>30</v>
      </c>
      <c r="AD92" s="22">
        <f t="shared" si="15"/>
        <v>30</v>
      </c>
      <c r="AE92" s="23">
        <f t="shared" si="15"/>
        <v>0</v>
      </c>
      <c r="AF92" s="23">
        <f t="shared" si="15"/>
        <v>0</v>
      </c>
      <c r="AG92" s="23">
        <f t="shared" si="15"/>
        <v>100</v>
      </c>
      <c r="AH92" s="23">
        <f t="shared" si="15"/>
        <v>30</v>
      </c>
      <c r="AI92" s="23">
        <f t="shared" si="15"/>
        <v>30</v>
      </c>
      <c r="AJ92" s="35">
        <f>AJ23+AJ26+AJ28+AJ29+AJ32+AJ41+AJ48+AJ62</f>
        <v>2091</v>
      </c>
      <c r="AK92" s="35">
        <f>AK23+AK26+AK28+AK29+AK32+AK41+AK48+AK62</f>
        <v>180</v>
      </c>
    </row>
    <row r="93" spans="1:37" s="17" customFormat="1" ht="49.5" customHeight="1">
      <c r="A93" s="94" t="s">
        <v>144</v>
      </c>
      <c r="B93" s="150"/>
      <c r="C93" s="13"/>
      <c r="D93" s="13"/>
      <c r="E93" s="13"/>
      <c r="F93" s="18">
        <f>F23+F27+F32+F41+F48+F62</f>
        <v>105</v>
      </c>
      <c r="G93" s="18">
        <f>G22+G27+G31+G41+G48+G62</f>
        <v>0</v>
      </c>
      <c r="H93" s="18">
        <f>H23+H27+H29+H32+H41+H48+H62</f>
        <v>330</v>
      </c>
      <c r="I93" s="18">
        <f>I23+I27+I31+I41+I48+I62</f>
        <v>0</v>
      </c>
      <c r="J93" s="18">
        <f>J23+J27+J29+J32+J41+J48+J62</f>
        <v>30</v>
      </c>
      <c r="K93" s="19">
        <f aca="true" t="shared" si="16" ref="K93:S93">K23+K27+K32+K41+K48+K62</f>
        <v>120</v>
      </c>
      <c r="L93" s="19">
        <f t="shared" si="16"/>
        <v>0</v>
      </c>
      <c r="M93" s="19">
        <f t="shared" si="16"/>
        <v>300</v>
      </c>
      <c r="N93" s="19">
        <f t="shared" si="16"/>
        <v>0</v>
      </c>
      <c r="O93" s="19">
        <f t="shared" si="16"/>
        <v>30</v>
      </c>
      <c r="P93" s="20">
        <f t="shared" si="16"/>
        <v>116</v>
      </c>
      <c r="Q93" s="20">
        <f t="shared" si="16"/>
        <v>0</v>
      </c>
      <c r="R93" s="20">
        <f t="shared" si="16"/>
        <v>290</v>
      </c>
      <c r="S93" s="20">
        <f t="shared" si="16"/>
        <v>0</v>
      </c>
      <c r="T93" s="20">
        <f>T23+T27++T28+T32+T41+T48+T62</f>
        <v>30</v>
      </c>
      <c r="U93" s="21">
        <f>U23+U27+U32+U41+U48+U62</f>
        <v>84</v>
      </c>
      <c r="V93" s="21">
        <f>V23+V27+V32+V41+V48+V62</f>
        <v>0</v>
      </c>
      <c r="W93" s="21">
        <f>W23+W27+W32+W41+W48+W62</f>
        <v>270</v>
      </c>
      <c r="X93" s="21">
        <f>X23+X27+X32+X41+X48+X62</f>
        <v>0</v>
      </c>
      <c r="Y93" s="21">
        <f>Y23+Y27+Y28+Y32+Y41+Y48+Y62</f>
        <v>30</v>
      </c>
      <c r="Z93" s="22">
        <f aca="true" t="shared" si="17" ref="Z93:AI93">Z23+Z27+Z32+Z41+Z48+Z62</f>
        <v>56</v>
      </c>
      <c r="AA93" s="22">
        <f t="shared" si="17"/>
        <v>0</v>
      </c>
      <c r="AB93" s="22">
        <f t="shared" si="17"/>
        <v>230</v>
      </c>
      <c r="AC93" s="22">
        <f t="shared" si="17"/>
        <v>30</v>
      </c>
      <c r="AD93" s="22">
        <f t="shared" si="17"/>
        <v>30</v>
      </c>
      <c r="AE93" s="23">
        <f t="shared" si="17"/>
        <v>0</v>
      </c>
      <c r="AF93" s="23">
        <f t="shared" si="17"/>
        <v>0</v>
      </c>
      <c r="AG93" s="23">
        <f t="shared" si="17"/>
        <v>100</v>
      </c>
      <c r="AH93" s="23">
        <f t="shared" si="17"/>
        <v>30</v>
      </c>
      <c r="AI93" s="23">
        <f t="shared" si="17"/>
        <v>30</v>
      </c>
      <c r="AJ93" s="35">
        <f>AJ23+AJ27+AJ28+AJ29+AJ32+AJ41+AJ48+AJ62</f>
        <v>2121</v>
      </c>
      <c r="AK93" s="35">
        <f>AK23+AK27+AK28+AK29+AK32+AK41+AK48+AK62</f>
        <v>180</v>
      </c>
    </row>
    <row r="94" spans="1:37" s="17" customFormat="1" ht="27" customHeight="1">
      <c r="A94" s="94" t="s">
        <v>174</v>
      </c>
      <c r="B94" s="95"/>
      <c r="C94" s="13"/>
      <c r="D94" s="13"/>
      <c r="E94" s="13"/>
      <c r="F94" s="18">
        <f>F23+F26+F32+F41+F48+F76</f>
        <v>105</v>
      </c>
      <c r="G94" s="18">
        <f>G23+G26+G32+G41+G48+G76</f>
        <v>0</v>
      </c>
      <c r="H94" s="18">
        <f>H23+H26+H29+H32+H41+H48+H76</f>
        <v>300</v>
      </c>
      <c r="I94" s="18">
        <f>I23+I26+I32+I41+I48+I76</f>
        <v>0</v>
      </c>
      <c r="J94" s="18">
        <f>J23+J26+J29+J32+J41+J48+J76</f>
        <v>30</v>
      </c>
      <c r="K94" s="19">
        <f aca="true" t="shared" si="18" ref="K94:S94">K23+K26+K32+K41+K48+K76</f>
        <v>120</v>
      </c>
      <c r="L94" s="19">
        <f t="shared" si="18"/>
        <v>0</v>
      </c>
      <c r="M94" s="19">
        <f t="shared" si="18"/>
        <v>300</v>
      </c>
      <c r="N94" s="19">
        <f t="shared" si="18"/>
        <v>0</v>
      </c>
      <c r="O94" s="19">
        <f t="shared" si="18"/>
        <v>30</v>
      </c>
      <c r="P94" s="20">
        <f t="shared" si="18"/>
        <v>166</v>
      </c>
      <c r="Q94" s="20">
        <f t="shared" si="18"/>
        <v>0</v>
      </c>
      <c r="R94" s="20">
        <f t="shared" si="18"/>
        <v>230</v>
      </c>
      <c r="S94" s="20">
        <f t="shared" si="18"/>
        <v>0</v>
      </c>
      <c r="T94" s="20">
        <f>T23+T26+T28+T32+T41+T48+T76</f>
        <v>30</v>
      </c>
      <c r="U94" s="21">
        <f>U23+U26+U32+U41+U48+U76</f>
        <v>194</v>
      </c>
      <c r="V94" s="21">
        <f>V23+U26+V32+V41+V48+V76</f>
        <v>0</v>
      </c>
      <c r="W94" s="21">
        <f>W23+W26+W32+W41+W48+W76</f>
        <v>165</v>
      </c>
      <c r="X94" s="21">
        <f>X23+X26+X32+X41+X48+X76</f>
        <v>0</v>
      </c>
      <c r="Y94" s="21">
        <f>Y23+Y26+Y28+Y32+Y41+Y48+Y76</f>
        <v>30</v>
      </c>
      <c r="Z94" s="22">
        <f aca="true" t="shared" si="19" ref="Z94:AI94">Z23+Z26+Z32+Z41+Z48+Z76</f>
        <v>86</v>
      </c>
      <c r="AA94" s="22">
        <f t="shared" si="19"/>
        <v>0</v>
      </c>
      <c r="AB94" s="22">
        <f t="shared" si="19"/>
        <v>190</v>
      </c>
      <c r="AC94" s="22">
        <f t="shared" si="19"/>
        <v>30</v>
      </c>
      <c r="AD94" s="22">
        <f t="shared" si="19"/>
        <v>30</v>
      </c>
      <c r="AE94" s="23">
        <f t="shared" si="19"/>
        <v>0</v>
      </c>
      <c r="AF94" s="23">
        <f t="shared" si="19"/>
        <v>0</v>
      </c>
      <c r="AG94" s="23">
        <f t="shared" si="19"/>
        <v>115</v>
      </c>
      <c r="AH94" s="23">
        <f t="shared" si="19"/>
        <v>30</v>
      </c>
      <c r="AI94" s="23">
        <f t="shared" si="19"/>
        <v>30</v>
      </c>
      <c r="AJ94" s="35">
        <f>AJ23+AJ26+AJ28+AJ29+AJ32+AJ41+AJ48+AJ76</f>
        <v>2091</v>
      </c>
      <c r="AK94" s="35">
        <f>AK23+AK26+AK28+AK29+AK32+AK41+AK48+AK76</f>
        <v>180</v>
      </c>
    </row>
    <row r="95" spans="1:37" s="17" customFormat="1" ht="32.25" customHeight="1">
      <c r="A95" s="94" t="s">
        <v>175</v>
      </c>
      <c r="B95" s="95"/>
      <c r="C95" s="13"/>
      <c r="D95" s="13"/>
      <c r="E95" s="13"/>
      <c r="F95" s="18">
        <f>F23+F27+F32+F41+F48+F76</f>
        <v>105</v>
      </c>
      <c r="G95" s="18">
        <f>G23+G27+G32+G41+G48+G76</f>
        <v>0</v>
      </c>
      <c r="H95" s="18">
        <f>H23+H27+H29+H32+H41+H48+H76</f>
        <v>330</v>
      </c>
      <c r="I95" s="18">
        <f>I23+I27+I32+I41+I48+I76</f>
        <v>0</v>
      </c>
      <c r="J95" s="18">
        <f>J23+J27+J29+J32+J41+J48+J76</f>
        <v>30</v>
      </c>
      <c r="K95" s="19">
        <f aca="true" t="shared" si="20" ref="K95:S95">K23+K27+K32+K41+K48+K76</f>
        <v>120</v>
      </c>
      <c r="L95" s="19">
        <f t="shared" si="20"/>
        <v>0</v>
      </c>
      <c r="M95" s="19">
        <f t="shared" si="20"/>
        <v>300</v>
      </c>
      <c r="N95" s="19">
        <f t="shared" si="20"/>
        <v>0</v>
      </c>
      <c r="O95" s="19">
        <f t="shared" si="20"/>
        <v>30</v>
      </c>
      <c r="P95" s="20">
        <f t="shared" si="20"/>
        <v>166</v>
      </c>
      <c r="Q95" s="20">
        <f t="shared" si="20"/>
        <v>0</v>
      </c>
      <c r="R95" s="20">
        <f t="shared" si="20"/>
        <v>230</v>
      </c>
      <c r="S95" s="20">
        <f t="shared" si="20"/>
        <v>0</v>
      </c>
      <c r="T95" s="20">
        <f>T23+T27+T28+T32+T41+T48+T76</f>
        <v>30</v>
      </c>
      <c r="U95" s="21">
        <f>U23+U27+U32+U41+U48+U76</f>
        <v>194</v>
      </c>
      <c r="V95" s="21">
        <f>V23+U27+V32+V41+V48+V76</f>
        <v>0</v>
      </c>
      <c r="W95" s="21">
        <f>W23+W27+W32+W41+W48+W76</f>
        <v>165</v>
      </c>
      <c r="X95" s="21">
        <f>X23+X27+X32+X41+X48+X76</f>
        <v>0</v>
      </c>
      <c r="Y95" s="21">
        <f>Y23+Y27+Y28+Y32+Y41+Y48+Y76</f>
        <v>30</v>
      </c>
      <c r="Z95" s="22">
        <f aca="true" t="shared" si="21" ref="Z95:AI95">Z23+Z27+Z32+Z41+Z48+Z76</f>
        <v>86</v>
      </c>
      <c r="AA95" s="22">
        <f t="shared" si="21"/>
        <v>0</v>
      </c>
      <c r="AB95" s="22">
        <f t="shared" si="21"/>
        <v>190</v>
      </c>
      <c r="AC95" s="22">
        <f t="shared" si="21"/>
        <v>30</v>
      </c>
      <c r="AD95" s="22">
        <f t="shared" si="21"/>
        <v>30</v>
      </c>
      <c r="AE95" s="23">
        <f t="shared" si="21"/>
        <v>0</v>
      </c>
      <c r="AF95" s="23">
        <f t="shared" si="21"/>
        <v>0</v>
      </c>
      <c r="AG95" s="23">
        <f t="shared" si="21"/>
        <v>115</v>
      </c>
      <c r="AH95" s="23">
        <f t="shared" si="21"/>
        <v>30</v>
      </c>
      <c r="AI95" s="23">
        <f t="shared" si="21"/>
        <v>30</v>
      </c>
      <c r="AJ95" s="35">
        <f>AJ23+AJ27+AJ28+AJ29+AJ32+AJ41+AJ48+AJ76</f>
        <v>2121</v>
      </c>
      <c r="AK95" s="35">
        <f>AK23+AK27+AK28+AK29+AK32+AK41+AK48+AK76</f>
        <v>180</v>
      </c>
    </row>
    <row r="96" spans="1:37" s="17" customFormat="1" ht="28.5" customHeight="1">
      <c r="A96" s="94" t="s">
        <v>136</v>
      </c>
      <c r="B96" s="95"/>
      <c r="C96" s="13"/>
      <c r="D96" s="13"/>
      <c r="E96" s="13"/>
      <c r="F96" s="18">
        <f>F23+F26+F32+F41+F48+F91</f>
        <v>105</v>
      </c>
      <c r="G96" s="18">
        <f>G23+G26+G32+G41+G48+G91</f>
        <v>0</v>
      </c>
      <c r="H96" s="18">
        <f>H23+H26+H29+H32+H41+H48+H91</f>
        <v>300</v>
      </c>
      <c r="I96" s="18">
        <f>I23+I26+I32+I41+I48+I91</f>
        <v>0</v>
      </c>
      <c r="J96" s="18">
        <f>J23+J26+J29+J32+J41+J48+J91</f>
        <v>30</v>
      </c>
      <c r="K96" s="19">
        <f aca="true" t="shared" si="22" ref="K96:S96">K23+K26+K32+K41+K48+K91</f>
        <v>120</v>
      </c>
      <c r="L96" s="19">
        <f t="shared" si="22"/>
        <v>0</v>
      </c>
      <c r="M96" s="19">
        <f t="shared" si="22"/>
        <v>300</v>
      </c>
      <c r="N96" s="19">
        <f t="shared" si="22"/>
        <v>0</v>
      </c>
      <c r="O96" s="19">
        <f t="shared" si="22"/>
        <v>30</v>
      </c>
      <c r="P96" s="20">
        <f t="shared" si="22"/>
        <v>116</v>
      </c>
      <c r="Q96" s="20">
        <f t="shared" si="22"/>
        <v>0</v>
      </c>
      <c r="R96" s="20">
        <f t="shared" si="22"/>
        <v>280</v>
      </c>
      <c r="S96" s="20">
        <f t="shared" si="22"/>
        <v>0</v>
      </c>
      <c r="T96" s="20">
        <f>T23+T26+T28+T32+T41+T48+T91</f>
        <v>30</v>
      </c>
      <c r="U96" s="21">
        <f>U23+U26+U32+U41+U48+U91</f>
        <v>84</v>
      </c>
      <c r="V96" s="21">
        <f>V23+V26+V32+V41+V48+V91</f>
        <v>0</v>
      </c>
      <c r="W96" s="21">
        <f>W23+W26+W32+W41+W48+W91</f>
        <v>265</v>
      </c>
      <c r="X96" s="21">
        <f>X23+X26+X32+X41+X48+X91</f>
        <v>0</v>
      </c>
      <c r="Y96" s="21">
        <f>Y23+Y26+Y28+Y32+Y41+Y48+Y91</f>
        <v>30</v>
      </c>
      <c r="Z96" s="22">
        <f aca="true" t="shared" si="23" ref="Z96:AI96">Z23+Z26+Z32+Z41+Z48+Z91</f>
        <v>56</v>
      </c>
      <c r="AA96" s="22">
        <f t="shared" si="23"/>
        <v>0</v>
      </c>
      <c r="AB96" s="22">
        <f t="shared" si="23"/>
        <v>220</v>
      </c>
      <c r="AC96" s="22">
        <f t="shared" si="23"/>
        <v>30</v>
      </c>
      <c r="AD96" s="22">
        <f t="shared" si="23"/>
        <v>30</v>
      </c>
      <c r="AE96" s="23">
        <f t="shared" si="23"/>
        <v>0</v>
      </c>
      <c r="AF96" s="23">
        <f t="shared" si="23"/>
        <v>0</v>
      </c>
      <c r="AG96" s="23">
        <f t="shared" si="23"/>
        <v>125</v>
      </c>
      <c r="AH96" s="23">
        <f t="shared" si="23"/>
        <v>30</v>
      </c>
      <c r="AI96" s="23">
        <f t="shared" si="23"/>
        <v>30</v>
      </c>
      <c r="AJ96" s="35">
        <f>AJ23+AJ26+AJ28+AJ29+AJ32+AJ41+AJ48+AJ91</f>
        <v>2091</v>
      </c>
      <c r="AK96" s="35">
        <f>AK23+AK26+AK28+AK29+AK32+AK41+AK48+AK91</f>
        <v>180</v>
      </c>
    </row>
    <row r="97" spans="1:37" s="17" customFormat="1" ht="34.5" customHeight="1">
      <c r="A97" s="94" t="s">
        <v>135</v>
      </c>
      <c r="B97" s="95"/>
      <c r="C97" s="13"/>
      <c r="D97" s="13"/>
      <c r="E97" s="13"/>
      <c r="F97" s="18">
        <f>F23+F27+F32+F41+F48+F91</f>
        <v>105</v>
      </c>
      <c r="G97" s="18">
        <f>G23+G27+G32+G41+G48+G91</f>
        <v>0</v>
      </c>
      <c r="H97" s="18">
        <f>H23+H27+H29+H32+H41+H48+H91</f>
        <v>330</v>
      </c>
      <c r="I97" s="18">
        <f>I23+I27+I32+I41+I48+I91</f>
        <v>0</v>
      </c>
      <c r="J97" s="18">
        <f>J23+J27+J29+J32+J41+J48+J91</f>
        <v>30</v>
      </c>
      <c r="K97" s="19">
        <f aca="true" t="shared" si="24" ref="K97:S97">K23+K27+K32+K41+K48+K91</f>
        <v>120</v>
      </c>
      <c r="L97" s="19">
        <f t="shared" si="24"/>
        <v>0</v>
      </c>
      <c r="M97" s="19">
        <f t="shared" si="24"/>
        <v>300</v>
      </c>
      <c r="N97" s="19">
        <f t="shared" si="24"/>
        <v>0</v>
      </c>
      <c r="O97" s="19">
        <f t="shared" si="24"/>
        <v>30</v>
      </c>
      <c r="P97" s="20">
        <f t="shared" si="24"/>
        <v>116</v>
      </c>
      <c r="Q97" s="20">
        <f t="shared" si="24"/>
        <v>0</v>
      </c>
      <c r="R97" s="20">
        <f t="shared" si="24"/>
        <v>280</v>
      </c>
      <c r="S97" s="20">
        <f t="shared" si="24"/>
        <v>0</v>
      </c>
      <c r="T97" s="20">
        <f>T23+T27+T28+T32+T41+T48+T91</f>
        <v>30</v>
      </c>
      <c r="U97" s="21">
        <f>U23+U27+U32+U41+U48+U91</f>
        <v>84</v>
      </c>
      <c r="V97" s="21">
        <f>V23+V27+V32+V41+V48+V91</f>
        <v>0</v>
      </c>
      <c r="W97" s="21">
        <f>W23+W27+W32+W41+W48+W91</f>
        <v>265</v>
      </c>
      <c r="X97" s="21">
        <f>X23+X27+X32+X41+X48+X91</f>
        <v>0</v>
      </c>
      <c r="Y97" s="21">
        <f>Y23+Y27+Y28+Y32+Y41+Y48+Y91</f>
        <v>30</v>
      </c>
      <c r="Z97" s="22">
        <f aca="true" t="shared" si="25" ref="Z97:AI97">Z23+Z27+Z32+Z41+Z48+Z91</f>
        <v>56</v>
      </c>
      <c r="AA97" s="22">
        <f t="shared" si="25"/>
        <v>0</v>
      </c>
      <c r="AB97" s="22">
        <f t="shared" si="25"/>
        <v>220</v>
      </c>
      <c r="AC97" s="22">
        <f t="shared" si="25"/>
        <v>30</v>
      </c>
      <c r="AD97" s="22">
        <f t="shared" si="25"/>
        <v>30</v>
      </c>
      <c r="AE97" s="23">
        <f t="shared" si="25"/>
        <v>0</v>
      </c>
      <c r="AF97" s="23">
        <f t="shared" si="25"/>
        <v>0</v>
      </c>
      <c r="AG97" s="23">
        <f t="shared" si="25"/>
        <v>125</v>
      </c>
      <c r="AH97" s="23">
        <f t="shared" si="25"/>
        <v>30</v>
      </c>
      <c r="AI97" s="23">
        <f t="shared" si="25"/>
        <v>30</v>
      </c>
      <c r="AJ97" s="35">
        <f>AJ23+AJ27+AJ28+AJ29+AJ32+AJ41+AJ48+AJ91</f>
        <v>2121</v>
      </c>
      <c r="AK97" s="35">
        <f>AK23+AK27+AK28+AK29+AK32+AK41+AK48+AK91</f>
        <v>180</v>
      </c>
    </row>
    <row r="98" spans="2:37" s="17" customFormat="1" ht="12.7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7"/>
      <c r="M98" s="38"/>
      <c r="N98" s="38"/>
      <c r="O98" s="38"/>
      <c r="P98" s="38"/>
      <c r="Q98" s="38"/>
      <c r="R98" s="38"/>
      <c r="S98" s="38"/>
      <c r="T98" s="38"/>
      <c r="U98" s="38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</row>
    <row r="99" s="152" customFormat="1" ht="12.75">
      <c r="A99" s="151" t="s">
        <v>45</v>
      </c>
    </row>
    <row r="100" s="108" customFormat="1" ht="15.75" customHeight="1">
      <c r="A100" s="96" t="s">
        <v>46</v>
      </c>
    </row>
    <row r="101" spans="1:37" s="57" customFormat="1" ht="15.75" customHeight="1">
      <c r="A101" s="96" t="s">
        <v>78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</row>
    <row r="102" spans="1:15" s="57" customFormat="1" ht="15.75" customHeight="1">
      <c r="A102" s="96" t="s">
        <v>94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</row>
    <row r="103" spans="1:21" s="57" customFormat="1" ht="15.75" customHeight="1">
      <c r="A103" s="96" t="s">
        <v>168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</row>
    <row r="104" spans="1:19" s="57" customFormat="1" ht="12.75">
      <c r="A104" s="93" t="s">
        <v>96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</row>
    <row r="105" spans="1:19" s="59" customFormat="1" ht="15" customHeight="1">
      <c r="A105" s="93" t="s">
        <v>97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</row>
    <row r="106" spans="1:26" s="57" customFormat="1" ht="12.75">
      <c r="A106" s="93" t="s">
        <v>176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60"/>
      <c r="W106" s="60"/>
      <c r="X106" s="60"/>
      <c r="Y106" s="60"/>
      <c r="Z106" s="60"/>
    </row>
    <row r="107" spans="1:36" s="57" customFormat="1" ht="12.7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61"/>
      <c r="X107" s="61"/>
      <c r="Y107" s="61"/>
      <c r="Z107" s="61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</row>
    <row r="108" ht="15">
      <c r="A108" s="5"/>
    </row>
    <row r="109" ht="15">
      <c r="A109" s="5"/>
    </row>
  </sheetData>
  <sheetProtection/>
  <mergeCells count="62">
    <mergeCell ref="A62:B62"/>
    <mergeCell ref="A36:A37"/>
    <mergeCell ref="B36:B37"/>
    <mergeCell ref="A43:A44"/>
    <mergeCell ref="B43:B44"/>
    <mergeCell ref="A76:B76"/>
    <mergeCell ref="A41:B41"/>
    <mergeCell ref="A49:AK49"/>
    <mergeCell ref="A48:B48"/>
    <mergeCell ref="A10:A12"/>
    <mergeCell ref="U11:Y11"/>
    <mergeCell ref="A104:S104"/>
    <mergeCell ref="A105:S105"/>
    <mergeCell ref="A93:B93"/>
    <mergeCell ref="A95:B95"/>
    <mergeCell ref="A97:B97"/>
    <mergeCell ref="A100:IV100"/>
    <mergeCell ref="A99:IV99"/>
    <mergeCell ref="A96:B96"/>
    <mergeCell ref="A3:AK3"/>
    <mergeCell ref="K11:O11"/>
    <mergeCell ref="A9:E9"/>
    <mergeCell ref="B6:L6"/>
    <mergeCell ref="F9:AK9"/>
    <mergeCell ref="A26:A27"/>
    <mergeCell ref="C10:E11"/>
    <mergeCell ref="S8:AJ8"/>
    <mergeCell ref="A25:AK25"/>
    <mergeCell ref="Z10:AI10"/>
    <mergeCell ref="AK10:AK12"/>
    <mergeCell ref="Z11:AD11"/>
    <mergeCell ref="F11:J11"/>
    <mergeCell ref="B10:B12"/>
    <mergeCell ref="B5:H5"/>
    <mergeCell ref="S5:AH5"/>
    <mergeCell ref="S6:AH6"/>
    <mergeCell ref="S7:AH7"/>
    <mergeCell ref="AE11:AI11"/>
    <mergeCell ref="F10:O10"/>
    <mergeCell ref="A24:AK24"/>
    <mergeCell ref="C26:C27"/>
    <mergeCell ref="D26:D27"/>
    <mergeCell ref="E26:E27"/>
    <mergeCell ref="A42:AK42"/>
    <mergeCell ref="A13:AK13"/>
    <mergeCell ref="A30:AK30"/>
    <mergeCell ref="AJ10:AJ12"/>
    <mergeCell ref="P10:Y10"/>
    <mergeCell ref="P11:T11"/>
    <mergeCell ref="A77:AK77"/>
    <mergeCell ref="A101:AK101"/>
    <mergeCell ref="A23:B23"/>
    <mergeCell ref="A63:AK63"/>
    <mergeCell ref="A34:AK34"/>
    <mergeCell ref="A33:AK33"/>
    <mergeCell ref="A32:B32"/>
    <mergeCell ref="A106:U106"/>
    <mergeCell ref="A92:B92"/>
    <mergeCell ref="A102:O102"/>
    <mergeCell ref="A103:U103"/>
    <mergeCell ref="A94:B94"/>
    <mergeCell ref="A91:B91"/>
  </mergeCells>
  <printOptions horizontalCentered="1"/>
  <pageMargins left="0.5118110236220472" right="0.5118110236220472" top="0.5511811023622047" bottom="0.5511811023622047" header="0.31496062992125984" footer="0.31496062992125984"/>
  <pageSetup fitToHeight="4" horizontalDpi="600" verticalDpi="600" orientation="landscape" paperSize="9" scale="58" r:id="rId1"/>
  <headerFooter>
    <oddFooter>&amp;RStr.&amp;P/&amp;N</oddFooter>
  </headerFooter>
  <rowBreaks count="2" manualBreakCount="2">
    <brk id="41" max="36" man="1"/>
    <brk id="90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 Wadolowska-Lesner</cp:lastModifiedBy>
  <cp:lastPrinted>2017-03-26T08:32:22Z</cp:lastPrinted>
  <dcterms:created xsi:type="dcterms:W3CDTF">2010-12-06T08:38:47Z</dcterms:created>
  <dcterms:modified xsi:type="dcterms:W3CDTF">2022-03-26T05:53:55Z</dcterms:modified>
  <cp:category/>
  <cp:version/>
  <cp:contentType/>
  <cp:contentStatus/>
</cp:coreProperties>
</file>