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Program studiów - siatki" sheetId="1" r:id="rId1"/>
  </sheets>
  <definedNames>
    <definedName name="_xlnm.Print_Area" localSheetId="0">'Program studiów - siatki'!$A$1:$AK$79</definedName>
  </definedNames>
  <calcPr fullCalcOnLoad="1"/>
</workbook>
</file>

<file path=xl/sharedStrings.xml><?xml version="1.0" encoding="utf-8"?>
<sst xmlns="http://schemas.openxmlformats.org/spreadsheetml/2006/main" count="173" uniqueCount="140">
  <si>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</si>
  <si>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</si>
  <si>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</si>
  <si>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</si>
  <si>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</si>
  <si>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</si>
  <si>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</si>
  <si>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</si>
  <si>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</si>
  <si>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</si>
  <si>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</si>
  <si>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</si>
  <si>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</si>
  <si>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</si>
  <si>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</si>
  <si>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</si>
  <si>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Wychowanie fizyczne</t>
  </si>
  <si>
    <t>Seminarium licencjackie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</si>
  <si>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</si>
  <si>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</si>
  <si>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</si>
  <si>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</si>
  <si>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</si>
  <si>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</si>
  <si>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</si>
  <si>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</si>
  <si>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</si>
  <si>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7.</t>
  </si>
  <si>
    <t>8.</t>
  </si>
  <si>
    <t>9.</t>
  </si>
  <si>
    <t>Historia Rosji</t>
  </si>
  <si>
    <t>10.</t>
  </si>
  <si>
    <t>11.</t>
  </si>
  <si>
    <t>12.</t>
  </si>
  <si>
    <t>13.</t>
  </si>
  <si>
    <t>15.</t>
  </si>
  <si>
    <t>Historia Europy Wschodniej</t>
  </si>
  <si>
    <t>Kultura rosyjska</t>
  </si>
  <si>
    <t>Rosyjska filozofia i myśl społeczna</t>
  </si>
  <si>
    <t>16.</t>
  </si>
  <si>
    <t>Rozliczenia międzynarodowe</t>
  </si>
  <si>
    <t>Gospodarka rosyjska</t>
  </si>
  <si>
    <t>Organizacja i technika handlu zagranicznego</t>
  </si>
  <si>
    <t>Teoria komunikacji masowej</t>
  </si>
  <si>
    <t>Historia prasy</t>
  </si>
  <si>
    <t>Język środków masowego przekazu</t>
  </si>
  <si>
    <t>Systemy medialne i współczesne rosyjskie massmedia</t>
  </si>
  <si>
    <t>ZO</t>
  </si>
  <si>
    <t>17.</t>
  </si>
  <si>
    <t>Strategie public relations i media relations</t>
  </si>
  <si>
    <t>Stosunki polityczne Federacji Rosyjskiej przełomu XX i XXI wieku</t>
  </si>
  <si>
    <t>Kultura masowa w Rosji</t>
  </si>
  <si>
    <t>Technologia reklamy</t>
  </si>
  <si>
    <t>Komunikacja międzykulturowa</t>
  </si>
  <si>
    <t>2, 4</t>
  </si>
  <si>
    <t>5, 6</t>
  </si>
  <si>
    <t>2, 4, 6</t>
  </si>
  <si>
    <t>Dzieje wierzeń w Rosji</t>
  </si>
  <si>
    <t>Kanon literatury rosyjskiej</t>
  </si>
  <si>
    <t>18.</t>
  </si>
  <si>
    <t>19.</t>
  </si>
  <si>
    <t xml:space="preserve">Integracja kultur - projekt studencki realizowany w trakcie cyklu studiów </t>
  </si>
  <si>
    <t>A. PRZEDMIOTY KSZTAŁCENIA PODSTAWOWEGO I KIERUNKOWEGO</t>
  </si>
  <si>
    <t>B1. SPECJALNOŚĆ BIZNESOWO-GOSPODARCZA</t>
  </si>
  <si>
    <t>B2. SPECJALNOŚĆ MEDIOZNAWCZA</t>
  </si>
  <si>
    <t>20.</t>
  </si>
  <si>
    <t>21.</t>
  </si>
  <si>
    <t>23.</t>
  </si>
  <si>
    <t>24.</t>
  </si>
  <si>
    <t>25.</t>
  </si>
  <si>
    <t>26.</t>
  </si>
  <si>
    <t>Rosyjski język biznesu</t>
  </si>
  <si>
    <t>27.</t>
  </si>
  <si>
    <t>Praktyczna nauka języka rosyjskiego***</t>
  </si>
  <si>
    <t>razem***</t>
  </si>
  <si>
    <t>SPECJALNOŚĆ BIZNESOWO-GOSPODARCZA***</t>
  </si>
  <si>
    <t>SPECJALNOŚĆ MEDIOZNAWCZA***</t>
  </si>
  <si>
    <t>Publiczne i prywatne prawo rosyjskie</t>
  </si>
  <si>
    <t>Wstęp do dyplomacji</t>
  </si>
  <si>
    <t>Wstęp do nauki prawa rosyjskiego</t>
  </si>
  <si>
    <t>Praktyczna nauka języka angielskiego</t>
  </si>
  <si>
    <t>forma zaliczenia po semestrze</t>
  </si>
  <si>
    <t>Przedmiot*</t>
  </si>
  <si>
    <t>Praktyczna nauka języka rosyjskiego**</t>
  </si>
  <si>
    <t>* kursywą zaznaczono przedmioty do wyboru</t>
  </si>
  <si>
    <t xml:space="preserve">** zajęcia dla grupy zaawansowanej </t>
  </si>
  <si>
    <t>*** zajęcia dla grupy początkującej</t>
  </si>
  <si>
    <t>Praktyczna nauka języka niemieckiego</t>
  </si>
  <si>
    <t>razem**</t>
  </si>
  <si>
    <t>SPECJALNOŚĆ BIZNESOWO-GOSPODARCZA**</t>
  </si>
  <si>
    <t>SPECJALNOŚĆ MEDIOZNAWCZA**</t>
  </si>
  <si>
    <t>28.</t>
  </si>
  <si>
    <t>29.</t>
  </si>
  <si>
    <t>30.</t>
  </si>
  <si>
    <t>31.</t>
  </si>
  <si>
    <t>32.</t>
  </si>
  <si>
    <t>33.</t>
  </si>
  <si>
    <t>35.</t>
  </si>
  <si>
    <t>37.</t>
  </si>
  <si>
    <t>38.</t>
  </si>
  <si>
    <t>39.</t>
  </si>
  <si>
    <t>40.</t>
  </si>
  <si>
    <t>42.</t>
  </si>
  <si>
    <t>44.</t>
  </si>
  <si>
    <t>Dyskurs rosyjski</t>
  </si>
  <si>
    <t>Stylistyka tekstu prasowego</t>
  </si>
  <si>
    <t>W trakcie pierwszego roku studiów studenci zobowiązani są do zaliczenia szkolenia z zakresu BHP i ochrony własności intelektualnej.</t>
  </si>
  <si>
    <t>SPECJALNOŚĆ BIZNESOWO-GOSPODARCZA</t>
  </si>
  <si>
    <t>SPECJALNOŚĆ MEDIOZNAWCZA</t>
  </si>
  <si>
    <t>WYDZIAŁ FILOLOGICZNY</t>
  </si>
  <si>
    <t>**** seminarium licencjackie obejmuje przygotowanie pracy dyplomowej</t>
  </si>
  <si>
    <t>Krajoznawstwo</t>
  </si>
  <si>
    <t>Realia społeczno-polityczne współczesnej Rosji</t>
  </si>
  <si>
    <t>Polsko-rosyjskie stosunki kulturalne</t>
  </si>
  <si>
    <t>Przekład w komunikowaniu medialnym</t>
  </si>
  <si>
    <t>Praktyka zawodowa w wymiarze 80 godzin</t>
  </si>
  <si>
    <t>Wykład ogólnouczelniany</t>
  </si>
  <si>
    <t>1, 3, 5</t>
  </si>
  <si>
    <t>KIERUNEK: ROSJOZNAWSTWO</t>
  </si>
  <si>
    <t>Kontrkultura w Rosji</t>
  </si>
  <si>
    <t>Warsztat kreatywnego myślenia</t>
  </si>
  <si>
    <t>2, 3, 4</t>
  </si>
  <si>
    <t>Wybrane zagadnienia z najnowszej literatury rosyjskiej</t>
  </si>
  <si>
    <t>4.</t>
  </si>
  <si>
    <t>6.</t>
  </si>
  <si>
    <t>14.</t>
  </si>
  <si>
    <t>Techniki negocjacji i komunikacji interpersonalnej</t>
  </si>
  <si>
    <t>4, 5</t>
  </si>
  <si>
    <t>Praktyczna nauka języka ukraińskiego</t>
  </si>
  <si>
    <t>4, 5, 6</t>
  </si>
  <si>
    <t>36.</t>
  </si>
  <si>
    <t>43.</t>
  </si>
  <si>
    <t>PLAN STUDIÓW STACJONARNYCH PIERWSZEGO STOPNIA OD ROKU AKADEMICKIEGO 2019/2020</t>
  </si>
  <si>
    <t>Międzynarodowe stosunki gospodarcze</t>
  </si>
  <si>
    <t>E-technologia tekstu</t>
  </si>
  <si>
    <t>34.</t>
  </si>
  <si>
    <t>2, 3</t>
  </si>
  <si>
    <t>Gatunki kina rosyjskiego</t>
  </si>
  <si>
    <t>Podstawy nauki o organizacji</t>
  </si>
  <si>
    <t>22.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</si>
</sst>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1" fillId="0" borderId="14" xfId="52" applyFont="1" applyBorder="1" applyAlignment="1">
      <alignment vertical="center"/>
      <protection/>
    </xf>
    <xf numFmtId="0" fontId="6" fillId="5" borderId="1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14" xfId="52" applyFont="1" applyBorder="1" applyAlignment="1">
      <alignment horizontal="left" vertical="center" wrapText="1"/>
      <protection/>
    </xf>
    <xf numFmtId="0" fontId="6" fillId="37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view="pageBreakPreview" zoomScaleSheetLayoutView="100" workbookViewId="0" topLeftCell="A1">
      <selection activeCell="E62" sqref="E62"/>
    </sheetView>
  </sheetViews>
  <sheetFormatPr defaultColWidth="9.140625" defaultRowHeight="15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5.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6.00390625" style="1" customWidth="1"/>
    <col min="36" max="36" width="8.7109375" style="1" customWidth="1"/>
    <col min="37" max="37" width="8.57421875" style="1" customWidth="1"/>
  </cols>
  <sheetData>
    <row r="1" spans="1:37" ht="15">
      <c r="A1" s="114" t="s">
        <v>132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1:37" ht="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1:37" ht="18.75" customHeight="1">
      <c r="A3" s="27"/>
      <c r="B3" s="85" t="s">
        <v>109</v>
      </c>
      <c r="C3" s="85"/>
      <c r="D3" s="85"/>
      <c r="E3" s="85"/>
      <c r="F3" s="85"/>
      <c r="G3" s="85"/>
      <c r="H3" s="85"/>
      <c r="I3" s="85"/>
      <c r="J3" s="85"/>
      <c r="K3" s="28"/>
      <c r="L3" s="28"/>
      <c r="M3" s="28"/>
      <c r="N3" s="28"/>
      <c r="O3" s="96" t="s">
        <v>107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1:37" ht="18.75" customHeight="1">
      <c r="A4" s="27"/>
      <c r="B4" s="85" t="s">
        <v>118</v>
      </c>
      <c r="C4" s="85"/>
      <c r="D4" s="85"/>
      <c r="E4" s="85"/>
      <c r="F4" s="85"/>
      <c r="G4" s="85"/>
      <c r="H4" s="85"/>
      <c r="I4" s="85"/>
      <c r="J4" s="85"/>
      <c r="K4" s="28"/>
      <c r="L4" s="28"/>
      <c r="M4" s="28"/>
      <c r="N4" s="28"/>
      <c r="O4" s="96" t="s">
        <v>108</v>
      </c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5" spans="1:37" ht="40.5" customHeight="1" thickBot="1">
      <c r="A5" s="20"/>
      <c r="B5" s="29"/>
      <c r="C5" s="29"/>
      <c r="D5" s="29"/>
      <c r="E5" s="49"/>
      <c r="F5" s="49"/>
      <c r="G5" s="49"/>
      <c r="H5" s="49"/>
      <c r="I5" s="49"/>
      <c r="J5" s="49"/>
      <c r="K5" s="49"/>
      <c r="L5" s="49"/>
      <c r="M5" s="49"/>
      <c r="N5" s="49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</row>
    <row r="6" spans="1:37" ht="15">
      <c r="A6" s="105"/>
      <c r="B6" s="106"/>
      <c r="C6" s="106"/>
      <c r="D6" s="106"/>
      <c r="E6" s="107"/>
      <c r="F6" s="103" t="s">
        <v>2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</row>
    <row r="7" spans="1:37" ht="30" customHeight="1">
      <c r="A7" s="120" t="s">
        <v>0</v>
      </c>
      <c r="B7" s="108" t="s">
        <v>82</v>
      </c>
      <c r="C7" s="119" t="s">
        <v>81</v>
      </c>
      <c r="D7" s="119"/>
      <c r="E7" s="119"/>
      <c r="F7" s="113" t="s">
        <v>3</v>
      </c>
      <c r="G7" s="113"/>
      <c r="H7" s="113"/>
      <c r="I7" s="113"/>
      <c r="J7" s="113"/>
      <c r="K7" s="113"/>
      <c r="L7" s="113"/>
      <c r="M7" s="113"/>
      <c r="N7" s="113"/>
      <c r="O7" s="113"/>
      <c r="P7" s="95" t="s">
        <v>4</v>
      </c>
      <c r="Q7" s="95"/>
      <c r="R7" s="95"/>
      <c r="S7" s="95"/>
      <c r="T7" s="95"/>
      <c r="U7" s="95"/>
      <c r="V7" s="95"/>
      <c r="W7" s="95"/>
      <c r="X7" s="95"/>
      <c r="Y7" s="95"/>
      <c r="Z7" s="118" t="s">
        <v>5</v>
      </c>
      <c r="AA7" s="118"/>
      <c r="AB7" s="118"/>
      <c r="AC7" s="118"/>
      <c r="AD7" s="118"/>
      <c r="AE7" s="118"/>
      <c r="AF7" s="118"/>
      <c r="AG7" s="118"/>
      <c r="AH7" s="118"/>
      <c r="AI7" s="118"/>
      <c r="AJ7" s="86" t="s">
        <v>6</v>
      </c>
      <c r="AK7" s="86" t="s">
        <v>7</v>
      </c>
    </row>
    <row r="8" spans="1:37" s="2" customFormat="1" ht="22.5" customHeight="1">
      <c r="A8" s="120"/>
      <c r="B8" s="108"/>
      <c r="C8" s="119"/>
      <c r="D8" s="119"/>
      <c r="E8" s="119"/>
      <c r="F8" s="89" t="s">
        <v>19</v>
      </c>
      <c r="G8" s="90"/>
      <c r="H8" s="90"/>
      <c r="I8" s="90"/>
      <c r="J8" s="91"/>
      <c r="K8" s="115" t="s">
        <v>20</v>
      </c>
      <c r="L8" s="116"/>
      <c r="M8" s="116"/>
      <c r="N8" s="116"/>
      <c r="O8" s="117"/>
      <c r="P8" s="100" t="s">
        <v>21</v>
      </c>
      <c r="Q8" s="101"/>
      <c r="R8" s="101"/>
      <c r="S8" s="101"/>
      <c r="T8" s="102"/>
      <c r="U8" s="122" t="s">
        <v>22</v>
      </c>
      <c r="V8" s="123"/>
      <c r="W8" s="123"/>
      <c r="X8" s="123"/>
      <c r="Y8" s="124"/>
      <c r="Z8" s="110" t="s">
        <v>23</v>
      </c>
      <c r="AA8" s="111"/>
      <c r="AB8" s="111"/>
      <c r="AC8" s="111"/>
      <c r="AD8" s="112"/>
      <c r="AE8" s="92" t="s">
        <v>24</v>
      </c>
      <c r="AF8" s="93"/>
      <c r="AG8" s="93"/>
      <c r="AH8" s="93"/>
      <c r="AI8" s="94"/>
      <c r="AJ8" s="87"/>
      <c r="AK8" s="87"/>
    </row>
    <row r="9" spans="1:37" s="2" customFormat="1" ht="15.75" thickBot="1">
      <c r="A9" s="121"/>
      <c r="B9" s="109"/>
      <c r="C9" s="24" t="s">
        <v>1</v>
      </c>
      <c r="D9" s="24" t="s">
        <v>47</v>
      </c>
      <c r="E9" s="24" t="s">
        <v>25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3" t="s">
        <v>8</v>
      </c>
      <c r="L9" s="33" t="s">
        <v>9</v>
      </c>
      <c r="M9" s="33" t="s">
        <v>10</v>
      </c>
      <c r="N9" s="33" t="s">
        <v>11</v>
      </c>
      <c r="O9" s="33" t="s">
        <v>12</v>
      </c>
      <c r="P9" s="25" t="s">
        <v>8</v>
      </c>
      <c r="Q9" s="25" t="s">
        <v>9</v>
      </c>
      <c r="R9" s="25" t="s">
        <v>10</v>
      </c>
      <c r="S9" s="25" t="s">
        <v>11</v>
      </c>
      <c r="T9" s="25" t="s">
        <v>12</v>
      </c>
      <c r="U9" s="37" t="s">
        <v>8</v>
      </c>
      <c r="V9" s="37" t="s">
        <v>9</v>
      </c>
      <c r="W9" s="37" t="s">
        <v>10</v>
      </c>
      <c r="X9" s="37" t="s">
        <v>11</v>
      </c>
      <c r="Y9" s="37" t="s">
        <v>12</v>
      </c>
      <c r="Z9" s="39" t="s">
        <v>8</v>
      </c>
      <c r="AA9" s="39" t="s">
        <v>9</v>
      </c>
      <c r="AB9" s="39" t="s">
        <v>10</v>
      </c>
      <c r="AC9" s="39" t="s">
        <v>11</v>
      </c>
      <c r="AD9" s="39" t="s">
        <v>12</v>
      </c>
      <c r="AE9" s="32" t="s">
        <v>8</v>
      </c>
      <c r="AF9" s="32" t="s">
        <v>9</v>
      </c>
      <c r="AG9" s="32" t="s">
        <v>10</v>
      </c>
      <c r="AH9" s="32" t="s">
        <v>11</v>
      </c>
      <c r="AI9" s="32" t="s">
        <v>12</v>
      </c>
      <c r="AJ9" s="88"/>
      <c r="AK9" s="88"/>
    </row>
    <row r="10" spans="1:37" ht="15">
      <c r="A10" s="98" t="s">
        <v>62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</row>
    <row r="11" spans="1:37" ht="33" customHeight="1">
      <c r="A11" s="43" t="s">
        <v>13</v>
      </c>
      <c r="B11" s="68" t="s">
        <v>16</v>
      </c>
      <c r="C11" s="16"/>
      <c r="D11" s="16"/>
      <c r="E11" s="16" t="s">
        <v>136</v>
      </c>
      <c r="F11" s="18"/>
      <c r="G11" s="18"/>
      <c r="H11" s="18"/>
      <c r="I11" s="18"/>
      <c r="J11" s="18"/>
      <c r="K11" s="34"/>
      <c r="L11" s="34"/>
      <c r="M11" s="34">
        <v>30</v>
      </c>
      <c r="N11" s="34"/>
      <c r="O11" s="34"/>
      <c r="P11" s="19"/>
      <c r="Q11" s="19"/>
      <c r="R11" s="19">
        <v>30</v>
      </c>
      <c r="S11" s="19"/>
      <c r="T11" s="19"/>
      <c r="U11" s="38"/>
      <c r="V11" s="38"/>
      <c r="W11" s="38"/>
      <c r="X11" s="38"/>
      <c r="Y11" s="38"/>
      <c r="Z11" s="40"/>
      <c r="AA11" s="40"/>
      <c r="AB11" s="40"/>
      <c r="AC11" s="40"/>
      <c r="AD11" s="40"/>
      <c r="AE11" s="41"/>
      <c r="AF11" s="41"/>
      <c r="AG11" s="41"/>
      <c r="AH11" s="41"/>
      <c r="AI11" s="41"/>
      <c r="AJ11" s="16">
        <f>F11+G11+H11+I11+K11+L11+N11+M11+P11+Q11+R11+S11+U11+V11+W11+X11+Z11+AA11+AB11+AC11+AE11+AF11+AG11+AH11</f>
        <v>60</v>
      </c>
      <c r="AK11" s="16">
        <f>J11+O11+T11+Y11+AD11+AI11</f>
        <v>0</v>
      </c>
    </row>
    <row r="12" spans="1:37" ht="43.5" customHeight="1">
      <c r="A12" s="71" t="s">
        <v>14</v>
      </c>
      <c r="B12" s="66" t="s">
        <v>83</v>
      </c>
      <c r="C12" s="81" t="s">
        <v>56</v>
      </c>
      <c r="D12" s="81" t="s">
        <v>117</v>
      </c>
      <c r="E12" s="81" t="s">
        <v>56</v>
      </c>
      <c r="F12" s="18"/>
      <c r="G12" s="18"/>
      <c r="H12" s="18">
        <v>150</v>
      </c>
      <c r="I12" s="18"/>
      <c r="J12" s="18">
        <v>14</v>
      </c>
      <c r="K12" s="34"/>
      <c r="L12" s="34"/>
      <c r="M12" s="34">
        <v>120</v>
      </c>
      <c r="N12" s="34"/>
      <c r="O12" s="34">
        <v>11</v>
      </c>
      <c r="P12" s="19"/>
      <c r="Q12" s="19"/>
      <c r="R12" s="19">
        <v>150</v>
      </c>
      <c r="S12" s="19"/>
      <c r="T12" s="19">
        <v>10</v>
      </c>
      <c r="U12" s="38"/>
      <c r="V12" s="38"/>
      <c r="W12" s="38">
        <v>120</v>
      </c>
      <c r="X12" s="38"/>
      <c r="Y12" s="38">
        <v>9</v>
      </c>
      <c r="Z12" s="40"/>
      <c r="AA12" s="40"/>
      <c r="AB12" s="40">
        <v>90</v>
      </c>
      <c r="AC12" s="40"/>
      <c r="AD12" s="40">
        <v>6</v>
      </c>
      <c r="AE12" s="41"/>
      <c r="AF12" s="41"/>
      <c r="AG12" s="41">
        <v>90</v>
      </c>
      <c r="AH12" s="41"/>
      <c r="AI12" s="41">
        <v>7</v>
      </c>
      <c r="AJ12" s="16">
        <f>F12+G12+H12+I12+K12+L12+N12+M12+P12+Q12+R12+S12+U12+V12+W12+X12+Z12+AA12+AB12+AC12+AE12+AF12+AG12+AH12</f>
        <v>720</v>
      </c>
      <c r="AK12" s="16">
        <f>J12+O12+T12+Y12+AD12+AI12</f>
        <v>57</v>
      </c>
    </row>
    <row r="13" spans="1:37" ht="47.25" customHeight="1">
      <c r="A13" s="72"/>
      <c r="B13" s="66" t="s">
        <v>73</v>
      </c>
      <c r="C13" s="83"/>
      <c r="D13" s="83"/>
      <c r="E13" s="83"/>
      <c r="F13" s="18"/>
      <c r="G13" s="18"/>
      <c r="H13" s="18">
        <v>210</v>
      </c>
      <c r="I13" s="18"/>
      <c r="J13" s="18">
        <v>14</v>
      </c>
      <c r="K13" s="34"/>
      <c r="L13" s="34"/>
      <c r="M13" s="34">
        <v>150</v>
      </c>
      <c r="N13" s="34"/>
      <c r="O13" s="34">
        <v>11</v>
      </c>
      <c r="P13" s="19"/>
      <c r="Q13" s="19"/>
      <c r="R13" s="19">
        <v>150</v>
      </c>
      <c r="S13" s="19"/>
      <c r="T13" s="19">
        <v>10</v>
      </c>
      <c r="U13" s="38"/>
      <c r="V13" s="38"/>
      <c r="W13" s="38">
        <v>120</v>
      </c>
      <c r="X13" s="38"/>
      <c r="Y13" s="38">
        <v>9</v>
      </c>
      <c r="Z13" s="40"/>
      <c r="AA13" s="40"/>
      <c r="AB13" s="40">
        <v>90</v>
      </c>
      <c r="AC13" s="40"/>
      <c r="AD13" s="40">
        <v>6</v>
      </c>
      <c r="AE13" s="41"/>
      <c r="AF13" s="41"/>
      <c r="AG13" s="41">
        <v>90</v>
      </c>
      <c r="AH13" s="41"/>
      <c r="AI13" s="41">
        <v>7</v>
      </c>
      <c r="AJ13" s="16">
        <f>F13+G13+H13+I13+K13+L13+N13+M13+P13+Q13+R13+S13+U13+V13+W13+X13+Z13+AA13+AB13+AC13+AE13+AF13+AG13+AH13</f>
        <v>810</v>
      </c>
      <c r="AK13" s="16">
        <f>J13+O13+T13+Y13+AD13+AI13</f>
        <v>57</v>
      </c>
    </row>
    <row r="14" spans="1:37" ht="42" customHeight="1">
      <c r="A14" s="71" t="s">
        <v>15</v>
      </c>
      <c r="B14" s="68" t="s">
        <v>80</v>
      </c>
      <c r="C14" s="81" t="s">
        <v>54</v>
      </c>
      <c r="D14" s="81" t="s">
        <v>117</v>
      </c>
      <c r="E14" s="81" t="s">
        <v>54</v>
      </c>
      <c r="F14" s="75"/>
      <c r="G14" s="75"/>
      <c r="H14" s="75">
        <v>30</v>
      </c>
      <c r="I14" s="75"/>
      <c r="J14" s="75">
        <v>2</v>
      </c>
      <c r="K14" s="78"/>
      <c r="L14" s="78"/>
      <c r="M14" s="78">
        <v>30</v>
      </c>
      <c r="N14" s="78"/>
      <c r="O14" s="78">
        <v>3</v>
      </c>
      <c r="P14" s="130"/>
      <c r="Q14" s="130"/>
      <c r="R14" s="130">
        <v>30</v>
      </c>
      <c r="S14" s="130"/>
      <c r="T14" s="130">
        <v>2</v>
      </c>
      <c r="U14" s="133"/>
      <c r="V14" s="133"/>
      <c r="W14" s="133">
        <v>30</v>
      </c>
      <c r="X14" s="133"/>
      <c r="Y14" s="133">
        <v>3</v>
      </c>
      <c r="Z14" s="136"/>
      <c r="AA14" s="136"/>
      <c r="AB14" s="136">
        <v>30</v>
      </c>
      <c r="AC14" s="136"/>
      <c r="AD14" s="136">
        <v>2</v>
      </c>
      <c r="AE14" s="139"/>
      <c r="AF14" s="139"/>
      <c r="AG14" s="139"/>
      <c r="AH14" s="139"/>
      <c r="AI14" s="139"/>
      <c r="AJ14" s="81">
        <f>F14+G14+H14+I14+K14+L14+N14+M14+P14+Q14+R14+S14+U14+V14+W14+X14+Z14+AA14+AB14+AC14+AE14+AF14+AG14+AH14</f>
        <v>150</v>
      </c>
      <c r="AK14" s="81">
        <f>J14+O14+T14+Y14+AD14+AI14</f>
        <v>12</v>
      </c>
    </row>
    <row r="15" spans="1:37" ht="42" customHeight="1">
      <c r="A15" s="84"/>
      <c r="B15" s="68" t="s">
        <v>128</v>
      </c>
      <c r="C15" s="82"/>
      <c r="D15" s="82"/>
      <c r="E15" s="82"/>
      <c r="F15" s="76"/>
      <c r="G15" s="76"/>
      <c r="H15" s="76"/>
      <c r="I15" s="76"/>
      <c r="J15" s="76"/>
      <c r="K15" s="79"/>
      <c r="L15" s="79"/>
      <c r="M15" s="79"/>
      <c r="N15" s="79"/>
      <c r="O15" s="79"/>
      <c r="P15" s="131"/>
      <c r="Q15" s="131"/>
      <c r="R15" s="131"/>
      <c r="S15" s="131"/>
      <c r="T15" s="131"/>
      <c r="U15" s="134"/>
      <c r="V15" s="134"/>
      <c r="W15" s="134"/>
      <c r="X15" s="134"/>
      <c r="Y15" s="134"/>
      <c r="Z15" s="137"/>
      <c r="AA15" s="137"/>
      <c r="AB15" s="137"/>
      <c r="AC15" s="137"/>
      <c r="AD15" s="137"/>
      <c r="AE15" s="140"/>
      <c r="AF15" s="140"/>
      <c r="AG15" s="140"/>
      <c r="AH15" s="140"/>
      <c r="AI15" s="140"/>
      <c r="AJ15" s="82"/>
      <c r="AK15" s="82"/>
    </row>
    <row r="16" spans="1:37" ht="37.5" customHeight="1">
      <c r="A16" s="72"/>
      <c r="B16" s="68" t="s">
        <v>87</v>
      </c>
      <c r="C16" s="83"/>
      <c r="D16" s="83"/>
      <c r="E16" s="83"/>
      <c r="F16" s="77"/>
      <c r="G16" s="77"/>
      <c r="H16" s="77"/>
      <c r="I16" s="77"/>
      <c r="J16" s="77"/>
      <c r="K16" s="80"/>
      <c r="L16" s="80"/>
      <c r="M16" s="80"/>
      <c r="N16" s="80"/>
      <c r="O16" s="80"/>
      <c r="P16" s="132"/>
      <c r="Q16" s="132"/>
      <c r="R16" s="132"/>
      <c r="S16" s="132"/>
      <c r="T16" s="132"/>
      <c r="U16" s="135"/>
      <c r="V16" s="135"/>
      <c r="W16" s="135"/>
      <c r="X16" s="135"/>
      <c r="Y16" s="135"/>
      <c r="Z16" s="138"/>
      <c r="AA16" s="138"/>
      <c r="AB16" s="138"/>
      <c r="AC16" s="138"/>
      <c r="AD16" s="138"/>
      <c r="AE16" s="141"/>
      <c r="AF16" s="141"/>
      <c r="AG16" s="141"/>
      <c r="AH16" s="141"/>
      <c r="AI16" s="141"/>
      <c r="AJ16" s="83"/>
      <c r="AK16" s="83"/>
    </row>
    <row r="17" spans="1:37" ht="40.5" customHeight="1">
      <c r="A17" s="43" t="s">
        <v>123</v>
      </c>
      <c r="B17" s="68" t="s">
        <v>17</v>
      </c>
      <c r="C17" s="16"/>
      <c r="D17" s="16"/>
      <c r="E17" s="16" t="s">
        <v>55</v>
      </c>
      <c r="F17" s="18"/>
      <c r="G17" s="18"/>
      <c r="H17" s="18"/>
      <c r="I17" s="18"/>
      <c r="J17" s="18"/>
      <c r="K17" s="34"/>
      <c r="L17" s="34"/>
      <c r="M17" s="34"/>
      <c r="N17" s="34"/>
      <c r="O17" s="34"/>
      <c r="P17" s="19"/>
      <c r="Q17" s="19"/>
      <c r="R17" s="19"/>
      <c r="S17" s="19"/>
      <c r="T17" s="19"/>
      <c r="U17" s="38"/>
      <c r="V17" s="38"/>
      <c r="W17" s="38"/>
      <c r="X17" s="38"/>
      <c r="Y17" s="38"/>
      <c r="Z17" s="40"/>
      <c r="AA17" s="40"/>
      <c r="AB17" s="40"/>
      <c r="AC17" s="40">
        <v>30</v>
      </c>
      <c r="AD17" s="40">
        <v>8</v>
      </c>
      <c r="AE17" s="41"/>
      <c r="AF17" s="41"/>
      <c r="AG17" s="41"/>
      <c r="AH17" s="41">
        <v>30</v>
      </c>
      <c r="AI17" s="41">
        <v>14</v>
      </c>
      <c r="AJ17" s="16">
        <f>F17+G17+H17+I17+K17+L17+N17+M17+P17+Q17+R17+S17+U17+V17+W17+X17+Z17+AA17+AB17+AC17+AE17+AF17+AG17+AH17</f>
        <v>60</v>
      </c>
      <c r="AK17" s="16">
        <f>J17+O17+T17+Y17+AD17+AI17</f>
        <v>22</v>
      </c>
    </row>
    <row r="18" spans="1:37" ht="21" customHeight="1">
      <c r="A18" s="58" t="s">
        <v>26</v>
      </c>
      <c r="B18" s="70" t="s">
        <v>30</v>
      </c>
      <c r="C18" s="16">
        <v>2</v>
      </c>
      <c r="D18" s="16">
        <v>1</v>
      </c>
      <c r="E18" s="16"/>
      <c r="F18" s="18">
        <v>30</v>
      </c>
      <c r="G18" s="18"/>
      <c r="H18" s="18"/>
      <c r="I18" s="18"/>
      <c r="J18" s="18">
        <v>2</v>
      </c>
      <c r="K18" s="34">
        <v>30</v>
      </c>
      <c r="L18" s="34"/>
      <c r="M18" s="34"/>
      <c r="N18" s="34"/>
      <c r="O18" s="34">
        <v>3</v>
      </c>
      <c r="P18" s="19"/>
      <c r="Q18" s="19"/>
      <c r="R18" s="19"/>
      <c r="S18" s="19"/>
      <c r="T18" s="19"/>
      <c r="U18" s="38"/>
      <c r="V18" s="38"/>
      <c r="W18" s="38"/>
      <c r="X18" s="38"/>
      <c r="Y18" s="38"/>
      <c r="Z18" s="40"/>
      <c r="AA18" s="40"/>
      <c r="AB18" s="40"/>
      <c r="AC18" s="40"/>
      <c r="AD18" s="40"/>
      <c r="AE18" s="41"/>
      <c r="AF18" s="41"/>
      <c r="AG18" s="41"/>
      <c r="AH18" s="41"/>
      <c r="AI18" s="41"/>
      <c r="AJ18" s="56">
        <f aca="true" t="shared" si="0" ref="AJ18:AJ23">F18+G18+H18+I18+K18+L18+N18+M18+P18+Q18+R18+S18+U18+V18+W18+X18+Z18+AA18+AB18+AC18+AE18+AF18+AG18+AH18</f>
        <v>60</v>
      </c>
      <c r="AK18" s="56">
        <f>J18+O18+T18+Y18+AD18+AI18</f>
        <v>5</v>
      </c>
    </row>
    <row r="19" spans="1:37" ht="36.75" customHeight="1">
      <c r="A19" s="43" t="s">
        <v>124</v>
      </c>
      <c r="B19" s="7" t="s">
        <v>36</v>
      </c>
      <c r="C19" s="16"/>
      <c r="D19" s="16">
        <v>4</v>
      </c>
      <c r="E19" s="16"/>
      <c r="F19" s="18"/>
      <c r="G19" s="18"/>
      <c r="H19" s="18"/>
      <c r="I19" s="18"/>
      <c r="J19" s="18"/>
      <c r="K19" s="34"/>
      <c r="L19" s="34"/>
      <c r="M19" s="34"/>
      <c r="N19" s="34"/>
      <c r="O19" s="34"/>
      <c r="P19" s="19"/>
      <c r="Q19" s="19"/>
      <c r="R19" s="19"/>
      <c r="S19" s="19"/>
      <c r="T19" s="19"/>
      <c r="U19" s="38">
        <v>30</v>
      </c>
      <c r="V19" s="38"/>
      <c r="W19" s="38"/>
      <c r="X19" s="38"/>
      <c r="Y19" s="38">
        <v>2</v>
      </c>
      <c r="Z19" s="40"/>
      <c r="AA19" s="40"/>
      <c r="AB19" s="40"/>
      <c r="AC19" s="40"/>
      <c r="AD19" s="40"/>
      <c r="AE19" s="41"/>
      <c r="AF19" s="41"/>
      <c r="AG19" s="41"/>
      <c r="AH19" s="41"/>
      <c r="AI19" s="41"/>
      <c r="AJ19" s="16">
        <f t="shared" si="0"/>
        <v>30</v>
      </c>
      <c r="AK19" s="16">
        <f>J19+O19+T19+Y19+AD19+AI19</f>
        <v>2</v>
      </c>
    </row>
    <row r="20" spans="1:37" ht="15">
      <c r="A20" s="59" t="s">
        <v>27</v>
      </c>
      <c r="B20" s="67" t="s">
        <v>111</v>
      </c>
      <c r="C20" s="57"/>
      <c r="D20" s="57">
        <v>4</v>
      </c>
      <c r="E20" s="57"/>
      <c r="F20" s="18"/>
      <c r="G20" s="18"/>
      <c r="H20" s="18"/>
      <c r="I20" s="18"/>
      <c r="J20" s="18"/>
      <c r="K20" s="34"/>
      <c r="L20" s="34"/>
      <c r="M20" s="34"/>
      <c r="N20" s="34"/>
      <c r="O20" s="34"/>
      <c r="P20" s="19"/>
      <c r="Q20" s="19"/>
      <c r="R20" s="19"/>
      <c r="S20" s="19"/>
      <c r="T20" s="19"/>
      <c r="U20" s="38">
        <v>30</v>
      </c>
      <c r="V20" s="38"/>
      <c r="W20" s="38"/>
      <c r="X20" s="38"/>
      <c r="Y20" s="38">
        <v>2</v>
      </c>
      <c r="Z20" s="40"/>
      <c r="AA20" s="40"/>
      <c r="AB20" s="40"/>
      <c r="AC20" s="40"/>
      <c r="AD20" s="40"/>
      <c r="AE20" s="41"/>
      <c r="AF20" s="41"/>
      <c r="AG20" s="41"/>
      <c r="AH20" s="41"/>
      <c r="AI20" s="41"/>
      <c r="AJ20" s="57">
        <f t="shared" si="0"/>
        <v>30</v>
      </c>
      <c r="AK20" s="57">
        <f>J20+O20+T20+Y20+AD20+AI20</f>
        <v>2</v>
      </c>
    </row>
    <row r="21" spans="1:37" ht="61.5">
      <c r="A21" s="43" t="s">
        <v>28</v>
      </c>
      <c r="B21" s="66" t="s">
        <v>50</v>
      </c>
      <c r="C21" s="16"/>
      <c r="D21" s="16">
        <v>5</v>
      </c>
      <c r="E21" s="16"/>
      <c r="F21" s="18"/>
      <c r="G21" s="18"/>
      <c r="H21" s="18"/>
      <c r="I21" s="18"/>
      <c r="J21" s="18"/>
      <c r="K21" s="34"/>
      <c r="L21" s="34"/>
      <c r="M21" s="34"/>
      <c r="N21" s="34"/>
      <c r="O21" s="34"/>
      <c r="P21" s="19"/>
      <c r="Q21" s="19"/>
      <c r="R21" s="19"/>
      <c r="S21" s="19"/>
      <c r="T21" s="19"/>
      <c r="U21" s="38"/>
      <c r="V21" s="38"/>
      <c r="W21" s="38"/>
      <c r="X21" s="38"/>
      <c r="Y21" s="38"/>
      <c r="Z21" s="40">
        <v>30</v>
      </c>
      <c r="AA21" s="40"/>
      <c r="AB21" s="40"/>
      <c r="AC21" s="40"/>
      <c r="AD21" s="40">
        <v>2</v>
      </c>
      <c r="AE21" s="41"/>
      <c r="AF21" s="41"/>
      <c r="AG21" s="41"/>
      <c r="AH21" s="41"/>
      <c r="AI21" s="41"/>
      <c r="AJ21" s="16">
        <f t="shared" si="0"/>
        <v>30</v>
      </c>
      <c r="AK21" s="16">
        <f aca="true" t="shared" si="1" ref="AK21:AK29">J21+O21+T21+Y21+AD21+AI21</f>
        <v>2</v>
      </c>
    </row>
    <row r="22" spans="1:37" ht="30.75">
      <c r="A22" s="43" t="s">
        <v>29</v>
      </c>
      <c r="B22" s="66" t="s">
        <v>113</v>
      </c>
      <c r="C22" s="16">
        <v>6</v>
      </c>
      <c r="D22" s="16">
        <v>5</v>
      </c>
      <c r="E22" s="16"/>
      <c r="F22" s="18"/>
      <c r="G22" s="18"/>
      <c r="H22" s="18"/>
      <c r="I22" s="18"/>
      <c r="J22" s="18"/>
      <c r="K22" s="34"/>
      <c r="L22" s="34"/>
      <c r="M22" s="34"/>
      <c r="N22" s="34"/>
      <c r="O22" s="34"/>
      <c r="P22" s="19"/>
      <c r="Q22" s="19"/>
      <c r="R22" s="19"/>
      <c r="S22" s="19"/>
      <c r="T22" s="19"/>
      <c r="U22" s="38"/>
      <c r="V22" s="38"/>
      <c r="W22" s="38"/>
      <c r="X22" s="38"/>
      <c r="Y22" s="38"/>
      <c r="Z22" s="40">
        <v>30</v>
      </c>
      <c r="AA22" s="40"/>
      <c r="AB22" s="40"/>
      <c r="AC22" s="40"/>
      <c r="AD22" s="40">
        <v>2</v>
      </c>
      <c r="AE22" s="41"/>
      <c r="AF22" s="41"/>
      <c r="AG22" s="41">
        <v>30</v>
      </c>
      <c r="AH22" s="41"/>
      <c r="AI22" s="41">
        <v>3</v>
      </c>
      <c r="AJ22" s="16">
        <f t="shared" si="0"/>
        <v>60</v>
      </c>
      <c r="AK22" s="16">
        <f>J22+O22+T22+Y22+AD22+AI22</f>
        <v>5</v>
      </c>
    </row>
    <row r="23" spans="1:37" ht="46.5">
      <c r="A23" s="43" t="s">
        <v>31</v>
      </c>
      <c r="B23" s="66" t="s">
        <v>112</v>
      </c>
      <c r="C23" s="16"/>
      <c r="D23" s="16">
        <v>1</v>
      </c>
      <c r="E23" s="16"/>
      <c r="F23" s="18">
        <v>15</v>
      </c>
      <c r="G23" s="18"/>
      <c r="H23" s="18"/>
      <c r="I23" s="18"/>
      <c r="J23" s="18">
        <v>1</v>
      </c>
      <c r="K23" s="34"/>
      <c r="L23" s="34"/>
      <c r="M23" s="34"/>
      <c r="N23" s="34"/>
      <c r="O23" s="34"/>
      <c r="P23" s="19"/>
      <c r="Q23" s="19"/>
      <c r="R23" s="19"/>
      <c r="S23" s="19"/>
      <c r="T23" s="19"/>
      <c r="U23" s="38"/>
      <c r="V23" s="38"/>
      <c r="W23" s="38"/>
      <c r="X23" s="38"/>
      <c r="Y23" s="38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16">
        <f t="shared" si="0"/>
        <v>15</v>
      </c>
      <c r="AK23" s="16">
        <f>J23+O23+T23+Y23+AD23+AI23</f>
        <v>1</v>
      </c>
    </row>
    <row r="24" spans="1:37" ht="15">
      <c r="A24" s="43" t="s">
        <v>32</v>
      </c>
      <c r="B24" s="66" t="s">
        <v>37</v>
      </c>
      <c r="C24" s="16" t="s">
        <v>136</v>
      </c>
      <c r="D24" s="16"/>
      <c r="E24" s="16"/>
      <c r="F24" s="18"/>
      <c r="G24" s="18"/>
      <c r="H24" s="18"/>
      <c r="I24" s="18"/>
      <c r="J24" s="18"/>
      <c r="K24" s="34">
        <v>30</v>
      </c>
      <c r="L24" s="34"/>
      <c r="M24" s="34"/>
      <c r="N24" s="34"/>
      <c r="O24" s="34">
        <v>3</v>
      </c>
      <c r="P24" s="19"/>
      <c r="Q24" s="19"/>
      <c r="R24" s="19">
        <v>30</v>
      </c>
      <c r="S24" s="19"/>
      <c r="T24" s="19">
        <v>3</v>
      </c>
      <c r="U24" s="38"/>
      <c r="V24" s="38"/>
      <c r="W24" s="38"/>
      <c r="X24" s="38"/>
      <c r="Y24" s="38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16">
        <f aca="true" t="shared" si="2" ref="AJ24:AJ29">F24+G24+H24+I24+K24+L24+N24+M24+P24+Q24+R24+S24+U24+V24+W24+X24+Z24+AA24+AB24+AC24+AE24+AF24+AG24+AH24</f>
        <v>60</v>
      </c>
      <c r="AK24" s="16">
        <f t="shared" si="1"/>
        <v>6</v>
      </c>
    </row>
    <row r="25" spans="1:37" ht="41.25" customHeight="1">
      <c r="A25" s="43" t="s">
        <v>33</v>
      </c>
      <c r="B25" s="66" t="s">
        <v>38</v>
      </c>
      <c r="C25" s="16">
        <v>4</v>
      </c>
      <c r="D25" s="16">
        <v>3</v>
      </c>
      <c r="E25" s="16"/>
      <c r="F25" s="18"/>
      <c r="G25" s="18"/>
      <c r="H25" s="18"/>
      <c r="I25" s="18"/>
      <c r="J25" s="18"/>
      <c r="K25" s="34"/>
      <c r="L25" s="34"/>
      <c r="M25" s="34"/>
      <c r="N25" s="34"/>
      <c r="O25" s="34"/>
      <c r="P25" s="19"/>
      <c r="Q25" s="19"/>
      <c r="R25" s="19">
        <v>30</v>
      </c>
      <c r="S25" s="19"/>
      <c r="T25" s="19">
        <v>2</v>
      </c>
      <c r="U25" s="38">
        <v>30</v>
      </c>
      <c r="V25" s="38"/>
      <c r="W25" s="38"/>
      <c r="X25" s="38"/>
      <c r="Y25" s="38">
        <v>3</v>
      </c>
      <c r="Z25" s="40"/>
      <c r="AA25" s="40"/>
      <c r="AB25" s="40"/>
      <c r="AC25" s="40"/>
      <c r="AD25" s="40"/>
      <c r="AE25" s="41"/>
      <c r="AF25" s="41"/>
      <c r="AG25" s="41"/>
      <c r="AH25" s="41"/>
      <c r="AI25" s="41"/>
      <c r="AJ25" s="16">
        <f t="shared" si="2"/>
        <v>60</v>
      </c>
      <c r="AK25" s="16">
        <f t="shared" si="1"/>
        <v>5</v>
      </c>
    </row>
    <row r="26" spans="1:37" ht="30.75">
      <c r="A26" s="43" t="s">
        <v>34</v>
      </c>
      <c r="B26" s="66" t="s">
        <v>57</v>
      </c>
      <c r="C26" s="16"/>
      <c r="D26" s="16">
        <v>2</v>
      </c>
      <c r="E26" s="16"/>
      <c r="F26" s="18"/>
      <c r="G26" s="18"/>
      <c r="H26" s="18"/>
      <c r="I26" s="18"/>
      <c r="J26" s="18"/>
      <c r="K26" s="34">
        <v>30</v>
      </c>
      <c r="L26" s="34"/>
      <c r="M26" s="34"/>
      <c r="N26" s="34"/>
      <c r="O26" s="34">
        <v>2</v>
      </c>
      <c r="P26" s="19"/>
      <c r="Q26" s="19"/>
      <c r="R26" s="19"/>
      <c r="S26" s="19"/>
      <c r="T26" s="19"/>
      <c r="U26" s="38"/>
      <c r="V26" s="38"/>
      <c r="W26" s="38"/>
      <c r="X26" s="38"/>
      <c r="Y26" s="38"/>
      <c r="Z26" s="40"/>
      <c r="AA26" s="40"/>
      <c r="AB26" s="40"/>
      <c r="AC26" s="40"/>
      <c r="AD26" s="40"/>
      <c r="AE26" s="41"/>
      <c r="AF26" s="41"/>
      <c r="AG26" s="41"/>
      <c r="AH26" s="41"/>
      <c r="AI26" s="41"/>
      <c r="AJ26" s="16">
        <f>F26+G26+H26+I26+K26+L26+N26+M26+P26+Q26+R26+S26+U26+V26+W26+X26+Z26+AA26+AB26+AC26+AE26+AF26+AG26+AH26</f>
        <v>30</v>
      </c>
      <c r="AK26" s="16">
        <f>J26+O26+T26+Y26+AD26+AI26</f>
        <v>2</v>
      </c>
    </row>
    <row r="27" spans="1:37" ht="61.5">
      <c r="A27" s="43" t="s">
        <v>125</v>
      </c>
      <c r="B27" s="66" t="s">
        <v>122</v>
      </c>
      <c r="C27" s="16"/>
      <c r="D27" s="16">
        <v>1</v>
      </c>
      <c r="E27" s="16"/>
      <c r="F27" s="18"/>
      <c r="G27" s="18"/>
      <c r="H27" s="18">
        <v>30</v>
      </c>
      <c r="I27" s="18"/>
      <c r="J27" s="18">
        <v>2</v>
      </c>
      <c r="K27" s="34"/>
      <c r="L27" s="34"/>
      <c r="M27" s="34"/>
      <c r="N27" s="34"/>
      <c r="O27" s="34"/>
      <c r="P27" s="19"/>
      <c r="Q27" s="19"/>
      <c r="R27" s="19"/>
      <c r="S27" s="19"/>
      <c r="T27" s="19"/>
      <c r="U27" s="38"/>
      <c r="V27" s="38"/>
      <c r="W27" s="38"/>
      <c r="X27" s="38"/>
      <c r="Y27" s="38"/>
      <c r="Z27" s="40"/>
      <c r="AA27" s="40"/>
      <c r="AB27" s="40"/>
      <c r="AC27" s="40"/>
      <c r="AD27" s="40"/>
      <c r="AE27" s="41"/>
      <c r="AF27" s="41"/>
      <c r="AG27" s="41"/>
      <c r="AH27" s="41"/>
      <c r="AI27" s="41"/>
      <c r="AJ27" s="16">
        <f>F27+G27+H27+I27+K27+L27+N27+M27+P27+Q27+R27+S27+U27+V27+W27+X27+Z27+AA27+AB27+AC27+AE27+AF27+AG27+AH27</f>
        <v>30</v>
      </c>
      <c r="AK27" s="16">
        <f>J27+O27+T27+Y27+AD27+AI27</f>
        <v>2</v>
      </c>
    </row>
    <row r="28" spans="1:37" ht="30.75">
      <c r="A28" s="43" t="s">
        <v>35</v>
      </c>
      <c r="B28" s="66" t="s">
        <v>58</v>
      </c>
      <c r="C28" s="16" t="s">
        <v>121</v>
      </c>
      <c r="D28" s="16"/>
      <c r="E28" s="16" t="s">
        <v>121</v>
      </c>
      <c r="F28" s="18"/>
      <c r="G28" s="18"/>
      <c r="H28" s="18"/>
      <c r="I28" s="18"/>
      <c r="J28" s="18"/>
      <c r="K28" s="34"/>
      <c r="L28" s="34"/>
      <c r="M28" s="34">
        <v>30</v>
      </c>
      <c r="N28" s="34"/>
      <c r="O28" s="34">
        <v>3</v>
      </c>
      <c r="P28" s="19"/>
      <c r="Q28" s="19"/>
      <c r="R28" s="19">
        <v>30</v>
      </c>
      <c r="S28" s="19"/>
      <c r="T28" s="19">
        <v>3</v>
      </c>
      <c r="U28" s="38"/>
      <c r="V28" s="38"/>
      <c r="W28" s="38">
        <v>30</v>
      </c>
      <c r="X28" s="38"/>
      <c r="Y28" s="38">
        <v>3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16">
        <f t="shared" si="2"/>
        <v>90</v>
      </c>
      <c r="AK28" s="16">
        <f t="shared" si="1"/>
        <v>9</v>
      </c>
    </row>
    <row r="29" spans="1:37" ht="15">
      <c r="A29" s="43" t="s">
        <v>39</v>
      </c>
      <c r="B29" s="66" t="s">
        <v>119</v>
      </c>
      <c r="C29" s="16"/>
      <c r="D29" s="16">
        <v>5</v>
      </c>
      <c r="E29" s="16"/>
      <c r="F29" s="18"/>
      <c r="G29" s="18"/>
      <c r="H29" s="18"/>
      <c r="I29" s="18"/>
      <c r="J29" s="18"/>
      <c r="K29" s="34"/>
      <c r="L29" s="34"/>
      <c r="M29" s="34"/>
      <c r="N29" s="34"/>
      <c r="O29" s="34"/>
      <c r="P29" s="19"/>
      <c r="Q29" s="19"/>
      <c r="R29" s="19"/>
      <c r="S29" s="19"/>
      <c r="T29" s="19"/>
      <c r="U29" s="38"/>
      <c r="V29" s="38"/>
      <c r="W29" s="38"/>
      <c r="X29" s="38"/>
      <c r="Y29" s="38"/>
      <c r="Z29" s="40">
        <v>30</v>
      </c>
      <c r="AA29" s="40"/>
      <c r="AB29" s="40"/>
      <c r="AC29" s="40"/>
      <c r="AD29" s="40">
        <v>2</v>
      </c>
      <c r="AE29" s="41"/>
      <c r="AF29" s="41"/>
      <c r="AG29" s="41"/>
      <c r="AH29" s="41"/>
      <c r="AI29" s="41"/>
      <c r="AJ29" s="16">
        <f t="shared" si="2"/>
        <v>30</v>
      </c>
      <c r="AK29" s="16">
        <f t="shared" si="1"/>
        <v>2</v>
      </c>
    </row>
    <row r="30" spans="1:37" ht="30.75">
      <c r="A30" s="43" t="s">
        <v>48</v>
      </c>
      <c r="B30" s="66" t="s">
        <v>51</v>
      </c>
      <c r="C30" s="16">
        <v>1</v>
      </c>
      <c r="D30" s="16"/>
      <c r="E30" s="16"/>
      <c r="F30" s="18"/>
      <c r="G30" s="18"/>
      <c r="H30" s="18">
        <v>30</v>
      </c>
      <c r="I30" s="18"/>
      <c r="J30" s="18">
        <v>3</v>
      </c>
      <c r="K30" s="34"/>
      <c r="L30" s="34"/>
      <c r="M30" s="34"/>
      <c r="N30" s="34"/>
      <c r="O30" s="34"/>
      <c r="P30" s="19"/>
      <c r="Q30" s="19"/>
      <c r="R30" s="19"/>
      <c r="S30" s="19"/>
      <c r="T30" s="19"/>
      <c r="U30" s="38"/>
      <c r="V30" s="38"/>
      <c r="W30" s="38"/>
      <c r="X30" s="38"/>
      <c r="Y30" s="38"/>
      <c r="Z30" s="40"/>
      <c r="AA30" s="40"/>
      <c r="AB30" s="40"/>
      <c r="AC30" s="40"/>
      <c r="AD30" s="40"/>
      <c r="AE30" s="41"/>
      <c r="AF30" s="41"/>
      <c r="AG30" s="41"/>
      <c r="AH30" s="41"/>
      <c r="AI30" s="41"/>
      <c r="AJ30" s="16">
        <f aca="true" t="shared" si="3" ref="AJ30:AJ41">F30+G30+H30+I30+K30+L30+N30+M30+P30+Q30+R30+S30+U30+V30+W30+X30+Z30+AA30+AB30+AC30+AE30+AF30+AG30+AH30</f>
        <v>30</v>
      </c>
      <c r="AK30" s="16">
        <f aca="true" t="shared" si="4" ref="AK30:AK41">J30+O30+T30+Y30+AD30+AI30</f>
        <v>3</v>
      </c>
    </row>
    <row r="31" spans="1:37" ht="30.75">
      <c r="A31" s="43" t="s">
        <v>59</v>
      </c>
      <c r="B31" s="66" t="s">
        <v>53</v>
      </c>
      <c r="C31" s="16"/>
      <c r="D31" s="16">
        <v>4</v>
      </c>
      <c r="E31" s="16"/>
      <c r="F31" s="18"/>
      <c r="G31" s="18"/>
      <c r="H31" s="18"/>
      <c r="I31" s="18"/>
      <c r="J31" s="18"/>
      <c r="K31" s="34"/>
      <c r="L31" s="34"/>
      <c r="M31" s="34"/>
      <c r="N31" s="34"/>
      <c r="O31" s="34"/>
      <c r="P31" s="19"/>
      <c r="Q31" s="19"/>
      <c r="R31" s="19"/>
      <c r="S31" s="19"/>
      <c r="T31" s="19"/>
      <c r="U31" s="38">
        <v>30</v>
      </c>
      <c r="V31" s="38"/>
      <c r="W31" s="38"/>
      <c r="X31" s="38"/>
      <c r="Y31" s="38">
        <v>2</v>
      </c>
      <c r="Z31" s="40"/>
      <c r="AA31" s="40"/>
      <c r="AB31" s="40"/>
      <c r="AC31" s="40"/>
      <c r="AD31" s="40"/>
      <c r="AE31" s="41"/>
      <c r="AF31" s="41"/>
      <c r="AG31" s="41"/>
      <c r="AH31" s="41"/>
      <c r="AI31" s="41"/>
      <c r="AJ31" s="16">
        <f>F31+G31+H31+I31+K31+L31+N31+M31+P31+Q31+R31+S31+U31+V31+W31+X31+Z31+AA31+AB31+AC31+AE31+AF31+AG31+AH31</f>
        <v>30</v>
      </c>
      <c r="AK31" s="16">
        <f t="shared" si="4"/>
        <v>2</v>
      </c>
    </row>
    <row r="32" spans="1:37" ht="15">
      <c r="A32" s="43" t="s">
        <v>60</v>
      </c>
      <c r="B32" s="66" t="s">
        <v>104</v>
      </c>
      <c r="C32" s="16"/>
      <c r="D32" s="16">
        <v>5</v>
      </c>
      <c r="E32" s="16"/>
      <c r="F32" s="18"/>
      <c r="G32" s="18"/>
      <c r="H32" s="18"/>
      <c r="I32" s="18"/>
      <c r="J32" s="18"/>
      <c r="K32" s="34"/>
      <c r="L32" s="34"/>
      <c r="M32" s="34"/>
      <c r="N32" s="34"/>
      <c r="O32" s="34"/>
      <c r="P32" s="19"/>
      <c r="Q32" s="19"/>
      <c r="R32" s="19"/>
      <c r="S32" s="19"/>
      <c r="T32" s="19"/>
      <c r="U32" s="38"/>
      <c r="V32" s="38"/>
      <c r="W32" s="38"/>
      <c r="X32" s="38"/>
      <c r="Y32" s="38"/>
      <c r="Z32" s="40">
        <v>30</v>
      </c>
      <c r="AA32" s="40"/>
      <c r="AB32" s="40"/>
      <c r="AC32" s="40"/>
      <c r="AD32" s="40">
        <v>2</v>
      </c>
      <c r="AE32" s="41"/>
      <c r="AF32" s="41"/>
      <c r="AG32" s="41"/>
      <c r="AH32" s="41"/>
      <c r="AI32" s="41"/>
      <c r="AJ32" s="16">
        <f>F32+G32+H32+I32+K32+L32+N32+M32+P32+Q32+R32+S32+U32+V32+W32+X32+Z32+AA32+AB32+AC32+AE32+AF32+AG32+AH32</f>
        <v>30</v>
      </c>
      <c r="AK32" s="16">
        <f t="shared" si="4"/>
        <v>2</v>
      </c>
    </row>
    <row r="33" spans="1:37" ht="30.75">
      <c r="A33" s="43" t="s">
        <v>65</v>
      </c>
      <c r="B33" s="66" t="s">
        <v>79</v>
      </c>
      <c r="C33" s="16"/>
      <c r="D33" s="16">
        <v>1</v>
      </c>
      <c r="E33" s="16"/>
      <c r="F33" s="18">
        <v>30</v>
      </c>
      <c r="G33" s="18"/>
      <c r="H33" s="18"/>
      <c r="I33" s="18"/>
      <c r="J33" s="18">
        <v>2</v>
      </c>
      <c r="K33" s="34"/>
      <c r="L33" s="34"/>
      <c r="M33" s="34"/>
      <c r="N33" s="34"/>
      <c r="O33" s="34"/>
      <c r="P33" s="19"/>
      <c r="Q33" s="19"/>
      <c r="R33" s="19"/>
      <c r="S33" s="19"/>
      <c r="T33" s="19"/>
      <c r="U33" s="38"/>
      <c r="V33" s="38"/>
      <c r="W33" s="38"/>
      <c r="X33" s="38"/>
      <c r="Y33" s="38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16">
        <f t="shared" si="3"/>
        <v>30</v>
      </c>
      <c r="AK33" s="16">
        <f t="shared" si="4"/>
        <v>2</v>
      </c>
    </row>
    <row r="34" spans="1:37" ht="38.25" customHeight="1">
      <c r="A34" s="43" t="s">
        <v>66</v>
      </c>
      <c r="B34" s="7" t="s">
        <v>138</v>
      </c>
      <c r="C34" s="16">
        <v>2</v>
      </c>
      <c r="D34" s="16">
        <v>1</v>
      </c>
      <c r="E34" s="16"/>
      <c r="F34" s="18"/>
      <c r="G34" s="18">
        <v>30</v>
      </c>
      <c r="H34" s="18"/>
      <c r="I34" s="18"/>
      <c r="J34" s="18">
        <v>2</v>
      </c>
      <c r="K34" s="34"/>
      <c r="L34" s="34"/>
      <c r="M34" s="34">
        <v>30</v>
      </c>
      <c r="N34" s="34"/>
      <c r="O34" s="34">
        <v>3</v>
      </c>
      <c r="P34" s="19"/>
      <c r="Q34" s="19"/>
      <c r="R34" s="19"/>
      <c r="S34" s="19"/>
      <c r="T34" s="19"/>
      <c r="U34" s="38"/>
      <c r="V34" s="38"/>
      <c r="W34" s="38"/>
      <c r="X34" s="38"/>
      <c r="Y34" s="38"/>
      <c r="Z34" s="40"/>
      <c r="AA34" s="40"/>
      <c r="AB34" s="40"/>
      <c r="AC34" s="40"/>
      <c r="AD34" s="40"/>
      <c r="AE34" s="41"/>
      <c r="AF34" s="41"/>
      <c r="AG34" s="41"/>
      <c r="AH34" s="41"/>
      <c r="AI34" s="41"/>
      <c r="AJ34" s="16">
        <f t="shared" si="3"/>
        <v>60</v>
      </c>
      <c r="AK34" s="16">
        <f t="shared" si="4"/>
        <v>5</v>
      </c>
    </row>
    <row r="35" spans="1:37" ht="50.25" customHeight="1">
      <c r="A35" s="59" t="s">
        <v>139</v>
      </c>
      <c r="B35" s="66" t="s">
        <v>49</v>
      </c>
      <c r="C35" s="57"/>
      <c r="D35" s="57">
        <v>6</v>
      </c>
      <c r="E35" s="57"/>
      <c r="F35" s="51"/>
      <c r="G35" s="51"/>
      <c r="H35" s="51"/>
      <c r="I35" s="51"/>
      <c r="J35" s="51"/>
      <c r="K35" s="50"/>
      <c r="L35" s="50"/>
      <c r="M35" s="50"/>
      <c r="N35" s="50"/>
      <c r="O35" s="50"/>
      <c r="P35" s="52"/>
      <c r="Q35" s="52"/>
      <c r="R35" s="52"/>
      <c r="S35" s="52"/>
      <c r="T35" s="52"/>
      <c r="U35" s="53"/>
      <c r="V35" s="53"/>
      <c r="W35" s="53"/>
      <c r="X35" s="53"/>
      <c r="Y35" s="53"/>
      <c r="Z35" s="55"/>
      <c r="AA35" s="55"/>
      <c r="AB35" s="55"/>
      <c r="AC35" s="55"/>
      <c r="AD35" s="55"/>
      <c r="AE35" s="54"/>
      <c r="AF35" s="54">
        <v>30</v>
      </c>
      <c r="AG35" s="54"/>
      <c r="AH35" s="54"/>
      <c r="AI35" s="54">
        <v>2</v>
      </c>
      <c r="AJ35" s="57">
        <f>F35+G35+H35+I35+K35+L35+N35+M35+P35+Q35+R35+S35+U35+V35+W35+X35+Z35+AA35+AB35+AC35+AE35+AF35+AG35+AH35</f>
        <v>30</v>
      </c>
      <c r="AK35" s="57">
        <f>J35+O35+T35+Y35+AD35+AI35</f>
        <v>2</v>
      </c>
    </row>
    <row r="36" spans="1:37" ht="46.5">
      <c r="A36" s="43" t="s">
        <v>67</v>
      </c>
      <c r="B36" s="66" t="s">
        <v>120</v>
      </c>
      <c r="C36" s="16"/>
      <c r="D36" s="16"/>
      <c r="E36" s="16">
        <v>1</v>
      </c>
      <c r="F36" s="18"/>
      <c r="G36" s="18"/>
      <c r="H36" s="18">
        <v>16</v>
      </c>
      <c r="I36" s="18"/>
      <c r="J36" s="18">
        <v>2</v>
      </c>
      <c r="K36" s="34"/>
      <c r="L36" s="34"/>
      <c r="M36" s="34"/>
      <c r="N36" s="34"/>
      <c r="O36" s="34"/>
      <c r="P36" s="19"/>
      <c r="Q36" s="19"/>
      <c r="R36" s="19"/>
      <c r="S36" s="19"/>
      <c r="T36" s="19"/>
      <c r="U36" s="38"/>
      <c r="V36" s="38"/>
      <c r="W36" s="38"/>
      <c r="X36" s="38"/>
      <c r="Y36" s="38"/>
      <c r="Z36" s="40"/>
      <c r="AA36" s="40"/>
      <c r="AB36" s="40"/>
      <c r="AC36" s="40"/>
      <c r="AD36" s="40"/>
      <c r="AE36" s="41"/>
      <c r="AF36" s="41"/>
      <c r="AG36" s="41"/>
      <c r="AH36" s="41"/>
      <c r="AI36" s="41"/>
      <c r="AJ36" s="16">
        <f t="shared" si="3"/>
        <v>16</v>
      </c>
      <c r="AK36" s="16">
        <f t="shared" si="4"/>
        <v>2</v>
      </c>
    </row>
    <row r="37" spans="1:37" ht="15">
      <c r="A37" s="43" t="s">
        <v>68</v>
      </c>
      <c r="B37" s="66" t="s">
        <v>78</v>
      </c>
      <c r="C37" s="16"/>
      <c r="D37" s="16">
        <v>5</v>
      </c>
      <c r="E37" s="16"/>
      <c r="F37" s="18"/>
      <c r="G37" s="18"/>
      <c r="H37" s="18"/>
      <c r="I37" s="18"/>
      <c r="J37" s="18"/>
      <c r="K37" s="34"/>
      <c r="L37" s="34"/>
      <c r="M37" s="34"/>
      <c r="N37" s="34"/>
      <c r="O37" s="34"/>
      <c r="P37" s="19"/>
      <c r="Q37" s="19"/>
      <c r="R37" s="19"/>
      <c r="S37" s="19"/>
      <c r="T37" s="19"/>
      <c r="U37" s="38"/>
      <c r="V37" s="38"/>
      <c r="W37" s="38"/>
      <c r="X37" s="38"/>
      <c r="Y37" s="38"/>
      <c r="Z37" s="40">
        <v>15</v>
      </c>
      <c r="AA37" s="40"/>
      <c r="AB37" s="40"/>
      <c r="AC37" s="40"/>
      <c r="AD37" s="40">
        <v>1</v>
      </c>
      <c r="AE37" s="41"/>
      <c r="AF37" s="41"/>
      <c r="AG37" s="41"/>
      <c r="AH37" s="41"/>
      <c r="AI37" s="41"/>
      <c r="AJ37" s="16">
        <f t="shared" si="3"/>
        <v>15</v>
      </c>
      <c r="AK37" s="16">
        <f t="shared" si="4"/>
        <v>1</v>
      </c>
    </row>
    <row r="38" spans="1:37" ht="61.5">
      <c r="A38" s="43" t="s">
        <v>69</v>
      </c>
      <c r="B38" s="68" t="s">
        <v>61</v>
      </c>
      <c r="C38" s="16"/>
      <c r="D38" s="16"/>
      <c r="E38" s="16">
        <v>6</v>
      </c>
      <c r="F38" s="18"/>
      <c r="G38" s="18"/>
      <c r="H38" s="18"/>
      <c r="I38" s="18"/>
      <c r="J38" s="18"/>
      <c r="K38" s="34"/>
      <c r="L38" s="34"/>
      <c r="M38" s="34"/>
      <c r="N38" s="34"/>
      <c r="O38" s="34"/>
      <c r="P38" s="19"/>
      <c r="Q38" s="19"/>
      <c r="R38" s="19"/>
      <c r="S38" s="19"/>
      <c r="T38" s="19"/>
      <c r="U38" s="38"/>
      <c r="V38" s="38"/>
      <c r="W38" s="38"/>
      <c r="X38" s="38"/>
      <c r="Y38" s="38"/>
      <c r="Z38" s="40"/>
      <c r="AA38" s="40"/>
      <c r="AB38" s="40"/>
      <c r="AC38" s="40"/>
      <c r="AD38" s="40"/>
      <c r="AE38" s="41"/>
      <c r="AF38" s="41"/>
      <c r="AG38" s="41"/>
      <c r="AH38" s="41"/>
      <c r="AI38" s="41">
        <v>2</v>
      </c>
      <c r="AJ38" s="16">
        <f>F38+G38+H38+I38+K38+L38+N38+M38+P38+Q38+R38+S38+U38+V38+W38+X38+Z38+AA38+AB38+AC38+AE38+AF38+AG38+AH38</f>
        <v>0</v>
      </c>
      <c r="AK38" s="16">
        <f>J38+O38+T38+Y38+AD38+AI38</f>
        <v>2</v>
      </c>
    </row>
    <row r="39" spans="1:37" ht="15">
      <c r="A39" s="43" t="s">
        <v>70</v>
      </c>
      <c r="B39" s="66" t="s">
        <v>134</v>
      </c>
      <c r="C39" s="16"/>
      <c r="D39" s="16">
        <v>4</v>
      </c>
      <c r="E39" s="16"/>
      <c r="F39" s="18"/>
      <c r="G39" s="18"/>
      <c r="H39" s="18"/>
      <c r="I39" s="18"/>
      <c r="J39" s="18"/>
      <c r="K39" s="34"/>
      <c r="L39" s="34"/>
      <c r="M39" s="34"/>
      <c r="N39" s="34"/>
      <c r="O39" s="34"/>
      <c r="P39" s="19"/>
      <c r="Q39" s="19"/>
      <c r="R39" s="19"/>
      <c r="S39" s="19"/>
      <c r="T39" s="19"/>
      <c r="U39" s="38"/>
      <c r="V39" s="38"/>
      <c r="W39" s="38">
        <v>15</v>
      </c>
      <c r="X39" s="38"/>
      <c r="Y39" s="38">
        <v>1</v>
      </c>
      <c r="Z39" s="40"/>
      <c r="AA39" s="40"/>
      <c r="AB39" s="40"/>
      <c r="AC39" s="40"/>
      <c r="AD39" s="40"/>
      <c r="AE39" s="41"/>
      <c r="AF39" s="41"/>
      <c r="AG39" s="41"/>
      <c r="AH39" s="41"/>
      <c r="AI39" s="41"/>
      <c r="AJ39" s="16">
        <f>F39+G39+H39+I39+K39+L39+N39+M39+P39+Q39+R39+S39+U39+V39+W39+X39+Z39+AA39+AB39+AC39+AE39+AF39+AG39+AH39</f>
        <v>15</v>
      </c>
      <c r="AK39" s="16">
        <f>J39+O39+T39+Y39+AD39+AI39</f>
        <v>1</v>
      </c>
    </row>
    <row r="40" spans="1:37" ht="31.5" customHeight="1">
      <c r="A40" s="43" t="s">
        <v>72</v>
      </c>
      <c r="B40" s="66" t="s">
        <v>137</v>
      </c>
      <c r="C40" s="16"/>
      <c r="D40" s="16">
        <v>3</v>
      </c>
      <c r="E40" s="16"/>
      <c r="F40" s="18"/>
      <c r="G40" s="18"/>
      <c r="H40" s="18"/>
      <c r="I40" s="18"/>
      <c r="J40" s="18"/>
      <c r="K40" s="34"/>
      <c r="L40" s="34"/>
      <c r="M40" s="34"/>
      <c r="N40" s="34"/>
      <c r="O40" s="34"/>
      <c r="P40" s="19">
        <v>30</v>
      </c>
      <c r="Q40" s="19"/>
      <c r="R40" s="19"/>
      <c r="S40" s="19"/>
      <c r="T40" s="19">
        <v>2</v>
      </c>
      <c r="U40" s="38"/>
      <c r="V40" s="38"/>
      <c r="W40" s="38"/>
      <c r="X40" s="38"/>
      <c r="Y40" s="38"/>
      <c r="Z40" s="40"/>
      <c r="AA40" s="40"/>
      <c r="AB40" s="40"/>
      <c r="AC40" s="40"/>
      <c r="AD40" s="40"/>
      <c r="AE40" s="41"/>
      <c r="AF40" s="41"/>
      <c r="AG40" s="41"/>
      <c r="AH40" s="41"/>
      <c r="AI40" s="41"/>
      <c r="AJ40" s="16">
        <f>F40+G40+H40+I40+K40+L40+N40+M40+P40+Q40+R40+S40+U40+V40+W40+X40+Z40+AA40+AB40+AC40+AE40+AF40+AG40+AH40</f>
        <v>30</v>
      </c>
      <c r="AK40" s="16">
        <f>J40+O40+T40+Y40+AD40+AI40</f>
        <v>2</v>
      </c>
    </row>
    <row r="41" spans="1:37" ht="30.75">
      <c r="A41" s="43" t="s">
        <v>91</v>
      </c>
      <c r="B41" s="68" t="s">
        <v>116</v>
      </c>
      <c r="C41" s="16"/>
      <c r="D41" s="16">
        <v>2</v>
      </c>
      <c r="E41" s="16"/>
      <c r="F41" s="18"/>
      <c r="G41" s="18"/>
      <c r="H41" s="18"/>
      <c r="I41" s="18"/>
      <c r="J41" s="18"/>
      <c r="K41" s="34">
        <v>30</v>
      </c>
      <c r="L41" s="34"/>
      <c r="M41" s="34"/>
      <c r="N41" s="34"/>
      <c r="O41" s="34">
        <v>2</v>
      </c>
      <c r="P41" s="19"/>
      <c r="Q41" s="19"/>
      <c r="R41" s="19"/>
      <c r="S41" s="19"/>
      <c r="T41" s="19"/>
      <c r="U41" s="38"/>
      <c r="V41" s="38"/>
      <c r="W41" s="38"/>
      <c r="X41" s="38"/>
      <c r="Y41" s="38"/>
      <c r="Z41" s="40"/>
      <c r="AA41" s="40"/>
      <c r="AB41" s="40"/>
      <c r="AC41" s="40"/>
      <c r="AD41" s="40"/>
      <c r="AE41" s="41"/>
      <c r="AF41" s="41"/>
      <c r="AG41" s="41"/>
      <c r="AH41" s="41"/>
      <c r="AI41" s="41"/>
      <c r="AJ41" s="16">
        <f t="shared" si="3"/>
        <v>30</v>
      </c>
      <c r="AK41" s="16">
        <f t="shared" si="4"/>
        <v>2</v>
      </c>
    </row>
    <row r="42" spans="1:37" ht="18.75" customHeight="1">
      <c r="A42" s="126" t="s">
        <v>88</v>
      </c>
      <c r="B42" s="127"/>
      <c r="C42" s="16"/>
      <c r="D42" s="16"/>
      <c r="E42" s="16"/>
      <c r="F42" s="30">
        <f aca="true" t="shared" si="5" ref="F42:AK42">SUM(F11:F41)-F13</f>
        <v>75</v>
      </c>
      <c r="G42" s="30">
        <f t="shared" si="5"/>
        <v>30</v>
      </c>
      <c r="H42" s="30">
        <f t="shared" si="5"/>
        <v>256</v>
      </c>
      <c r="I42" s="30">
        <f t="shared" si="5"/>
        <v>0</v>
      </c>
      <c r="J42" s="30">
        <f t="shared" si="5"/>
        <v>30</v>
      </c>
      <c r="K42" s="35">
        <f t="shared" si="5"/>
        <v>120</v>
      </c>
      <c r="L42" s="35">
        <f t="shared" si="5"/>
        <v>0</v>
      </c>
      <c r="M42" s="35">
        <f t="shared" si="5"/>
        <v>240</v>
      </c>
      <c r="N42" s="35">
        <f t="shared" si="5"/>
        <v>0</v>
      </c>
      <c r="O42" s="35">
        <f t="shared" si="5"/>
        <v>30</v>
      </c>
      <c r="P42" s="9">
        <f t="shared" si="5"/>
        <v>30</v>
      </c>
      <c r="Q42" s="9">
        <f t="shared" si="5"/>
        <v>0</v>
      </c>
      <c r="R42" s="9">
        <f t="shared" si="5"/>
        <v>300</v>
      </c>
      <c r="S42" s="9">
        <f t="shared" si="5"/>
        <v>0</v>
      </c>
      <c r="T42" s="9">
        <f t="shared" si="5"/>
        <v>22</v>
      </c>
      <c r="U42" s="48">
        <f t="shared" si="5"/>
        <v>120</v>
      </c>
      <c r="V42" s="48">
        <f t="shared" si="5"/>
        <v>0</v>
      </c>
      <c r="W42" s="48">
        <f t="shared" si="5"/>
        <v>195</v>
      </c>
      <c r="X42" s="48">
        <f t="shared" si="5"/>
        <v>0</v>
      </c>
      <c r="Y42" s="48">
        <f t="shared" si="5"/>
        <v>25</v>
      </c>
      <c r="Z42" s="36">
        <f t="shared" si="5"/>
        <v>135</v>
      </c>
      <c r="AA42" s="36">
        <f t="shared" si="5"/>
        <v>0</v>
      </c>
      <c r="AB42" s="36">
        <f t="shared" si="5"/>
        <v>120</v>
      </c>
      <c r="AC42" s="36">
        <f t="shared" si="5"/>
        <v>30</v>
      </c>
      <c r="AD42" s="36">
        <f t="shared" si="5"/>
        <v>25</v>
      </c>
      <c r="AE42" s="42">
        <f t="shared" si="5"/>
        <v>0</v>
      </c>
      <c r="AF42" s="42">
        <f t="shared" si="5"/>
        <v>30</v>
      </c>
      <c r="AG42" s="42">
        <f t="shared" si="5"/>
        <v>120</v>
      </c>
      <c r="AH42" s="42">
        <f t="shared" si="5"/>
        <v>30</v>
      </c>
      <c r="AI42" s="42">
        <f t="shared" si="5"/>
        <v>28</v>
      </c>
      <c r="AJ42" s="6">
        <f t="shared" si="5"/>
        <v>1831</v>
      </c>
      <c r="AK42" s="6">
        <f t="shared" si="5"/>
        <v>160</v>
      </c>
    </row>
    <row r="43" spans="1:37" s="5" customFormat="1" ht="15">
      <c r="A43" s="126" t="s">
        <v>74</v>
      </c>
      <c r="B43" s="127"/>
      <c r="C43" s="16"/>
      <c r="D43" s="16"/>
      <c r="E43" s="16"/>
      <c r="F43" s="30">
        <f aca="true" t="shared" si="6" ref="F43:AK43">SUM(F11:F41)-F12</f>
        <v>75</v>
      </c>
      <c r="G43" s="30">
        <f t="shared" si="6"/>
        <v>30</v>
      </c>
      <c r="H43" s="30">
        <f t="shared" si="6"/>
        <v>316</v>
      </c>
      <c r="I43" s="30">
        <f t="shared" si="6"/>
        <v>0</v>
      </c>
      <c r="J43" s="30">
        <f t="shared" si="6"/>
        <v>30</v>
      </c>
      <c r="K43" s="35">
        <f t="shared" si="6"/>
        <v>120</v>
      </c>
      <c r="L43" s="35">
        <f t="shared" si="6"/>
        <v>0</v>
      </c>
      <c r="M43" s="35">
        <f t="shared" si="6"/>
        <v>270</v>
      </c>
      <c r="N43" s="35">
        <f t="shared" si="6"/>
        <v>0</v>
      </c>
      <c r="O43" s="35">
        <f t="shared" si="6"/>
        <v>30</v>
      </c>
      <c r="P43" s="9">
        <f t="shared" si="6"/>
        <v>30</v>
      </c>
      <c r="Q43" s="9">
        <f t="shared" si="6"/>
        <v>0</v>
      </c>
      <c r="R43" s="9">
        <f t="shared" si="6"/>
        <v>300</v>
      </c>
      <c r="S43" s="9">
        <f t="shared" si="6"/>
        <v>0</v>
      </c>
      <c r="T43" s="9">
        <f t="shared" si="6"/>
        <v>22</v>
      </c>
      <c r="U43" s="48">
        <f t="shared" si="6"/>
        <v>120</v>
      </c>
      <c r="V43" s="48">
        <f t="shared" si="6"/>
        <v>0</v>
      </c>
      <c r="W43" s="48">
        <f t="shared" si="6"/>
        <v>195</v>
      </c>
      <c r="X43" s="48">
        <f t="shared" si="6"/>
        <v>0</v>
      </c>
      <c r="Y43" s="48">
        <f t="shared" si="6"/>
        <v>25</v>
      </c>
      <c r="Z43" s="36">
        <f t="shared" si="6"/>
        <v>135</v>
      </c>
      <c r="AA43" s="36">
        <f t="shared" si="6"/>
        <v>0</v>
      </c>
      <c r="AB43" s="36">
        <f t="shared" si="6"/>
        <v>120</v>
      </c>
      <c r="AC43" s="36">
        <f t="shared" si="6"/>
        <v>30</v>
      </c>
      <c r="AD43" s="36">
        <f t="shared" si="6"/>
        <v>25</v>
      </c>
      <c r="AE43" s="42">
        <f t="shared" si="6"/>
        <v>0</v>
      </c>
      <c r="AF43" s="42">
        <f t="shared" si="6"/>
        <v>30</v>
      </c>
      <c r="AG43" s="42">
        <f t="shared" si="6"/>
        <v>120</v>
      </c>
      <c r="AH43" s="42">
        <f t="shared" si="6"/>
        <v>30</v>
      </c>
      <c r="AI43" s="42">
        <f t="shared" si="6"/>
        <v>28</v>
      </c>
      <c r="AJ43" s="6">
        <f t="shared" si="6"/>
        <v>1921</v>
      </c>
      <c r="AK43" s="6">
        <f t="shared" si="6"/>
        <v>160</v>
      </c>
    </row>
    <row r="44" spans="1:37" s="5" customFormat="1" ht="15" hidden="1">
      <c r="A44" s="8"/>
      <c r="B44" s="10"/>
      <c r="C44" s="11"/>
      <c r="D44" s="11"/>
      <c r="E44" s="11"/>
      <c r="F44" s="12">
        <f>SUM(F11:F43)</f>
        <v>225</v>
      </c>
      <c r="G44" s="12">
        <f aca="true" t="shared" si="7" ref="G44:AI44">SUM(G43)</f>
        <v>30</v>
      </c>
      <c r="H44" s="12">
        <f t="shared" si="7"/>
        <v>316</v>
      </c>
      <c r="I44" s="12">
        <f t="shared" si="7"/>
        <v>0</v>
      </c>
      <c r="J44" s="12">
        <f t="shared" si="7"/>
        <v>30</v>
      </c>
      <c r="K44" s="12">
        <f t="shared" si="7"/>
        <v>120</v>
      </c>
      <c r="L44" s="12">
        <f t="shared" si="7"/>
        <v>0</v>
      </c>
      <c r="M44" s="12">
        <f t="shared" si="7"/>
        <v>270</v>
      </c>
      <c r="N44" s="12">
        <f t="shared" si="7"/>
        <v>0</v>
      </c>
      <c r="O44" s="12">
        <f t="shared" si="7"/>
        <v>30</v>
      </c>
      <c r="P44" s="13">
        <f t="shared" si="7"/>
        <v>30</v>
      </c>
      <c r="Q44" s="13">
        <f t="shared" si="7"/>
        <v>0</v>
      </c>
      <c r="R44" s="13">
        <f t="shared" si="7"/>
        <v>300</v>
      </c>
      <c r="S44" s="13">
        <f t="shared" si="7"/>
        <v>0</v>
      </c>
      <c r="T44" s="13">
        <f t="shared" si="7"/>
        <v>22</v>
      </c>
      <c r="U44" s="13">
        <f t="shared" si="7"/>
        <v>120</v>
      </c>
      <c r="V44" s="13">
        <f t="shared" si="7"/>
        <v>0</v>
      </c>
      <c r="W44" s="13">
        <f t="shared" si="7"/>
        <v>195</v>
      </c>
      <c r="X44" s="13">
        <f t="shared" si="7"/>
        <v>0</v>
      </c>
      <c r="Y44" s="13">
        <f t="shared" si="7"/>
        <v>25</v>
      </c>
      <c r="Z44" s="14">
        <f t="shared" si="7"/>
        <v>135</v>
      </c>
      <c r="AA44" s="14">
        <f t="shared" si="7"/>
        <v>0</v>
      </c>
      <c r="AB44" s="14">
        <f t="shared" si="7"/>
        <v>120</v>
      </c>
      <c r="AC44" s="14">
        <f t="shared" si="7"/>
        <v>30</v>
      </c>
      <c r="AD44" s="14">
        <f t="shared" si="7"/>
        <v>25</v>
      </c>
      <c r="AE44" s="15">
        <f t="shared" si="7"/>
        <v>0</v>
      </c>
      <c r="AF44" s="15">
        <f t="shared" si="7"/>
        <v>30</v>
      </c>
      <c r="AG44" s="15">
        <f t="shared" si="7"/>
        <v>120</v>
      </c>
      <c r="AH44" s="15">
        <f t="shared" si="7"/>
        <v>30</v>
      </c>
      <c r="AI44" s="15">
        <f t="shared" si="7"/>
        <v>28</v>
      </c>
      <c r="AJ44" s="11" t="e">
        <f>SUM(#REF!,AJ43)</f>
        <v>#REF!</v>
      </c>
      <c r="AK44" s="11" t="e">
        <f>SUM(#REF!,AK43)</f>
        <v>#REF!</v>
      </c>
    </row>
    <row r="45" spans="1:37" ht="15">
      <c r="A45" s="73" t="s">
        <v>63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ht="34.5" customHeight="1">
      <c r="A46" s="43" t="s">
        <v>92</v>
      </c>
      <c r="B46" s="68" t="s">
        <v>71</v>
      </c>
      <c r="C46" s="16"/>
      <c r="D46" s="16" t="s">
        <v>129</v>
      </c>
      <c r="E46" s="16"/>
      <c r="F46" s="18"/>
      <c r="G46" s="18"/>
      <c r="H46" s="18"/>
      <c r="I46" s="18"/>
      <c r="J46" s="18"/>
      <c r="K46" s="34"/>
      <c r="L46" s="34"/>
      <c r="M46" s="34"/>
      <c r="N46" s="34"/>
      <c r="O46" s="34"/>
      <c r="P46" s="19"/>
      <c r="Q46" s="19"/>
      <c r="R46" s="19"/>
      <c r="S46" s="19"/>
      <c r="T46" s="19"/>
      <c r="U46" s="38"/>
      <c r="V46" s="38"/>
      <c r="W46" s="38">
        <v>30</v>
      </c>
      <c r="X46" s="38"/>
      <c r="Y46" s="38">
        <v>2</v>
      </c>
      <c r="Z46" s="40"/>
      <c r="AA46" s="40"/>
      <c r="AB46" s="40">
        <v>30</v>
      </c>
      <c r="AC46" s="40"/>
      <c r="AD46" s="40">
        <v>2</v>
      </c>
      <c r="AE46" s="41"/>
      <c r="AF46" s="41"/>
      <c r="AG46" s="41">
        <v>15</v>
      </c>
      <c r="AH46" s="41"/>
      <c r="AI46" s="41">
        <v>2</v>
      </c>
      <c r="AJ46" s="16">
        <f aca="true" t="shared" si="8" ref="AJ46:AJ53">F46+G46+H46+I46+K46+L46+N46+M46+P46+Q46+R46+S46+U46+V46+W46+X46+Z46+AA46+AB46+AC46+AE46+AF46+AG46+AH46</f>
        <v>75</v>
      </c>
      <c r="AK46" s="16">
        <f aca="true" t="shared" si="9" ref="AK46:AK54">J46+O46+T46+Y46+AD46+AI46</f>
        <v>6</v>
      </c>
    </row>
    <row r="47" spans="1:37" ht="54" customHeight="1">
      <c r="A47" s="43" t="s">
        <v>93</v>
      </c>
      <c r="B47" s="68" t="s">
        <v>133</v>
      </c>
      <c r="C47" s="16">
        <v>3</v>
      </c>
      <c r="D47" s="16"/>
      <c r="E47" s="16"/>
      <c r="F47" s="18"/>
      <c r="G47" s="18"/>
      <c r="H47" s="18"/>
      <c r="I47" s="18"/>
      <c r="J47" s="18"/>
      <c r="K47" s="34"/>
      <c r="L47" s="34"/>
      <c r="M47" s="34"/>
      <c r="N47" s="34"/>
      <c r="O47" s="34"/>
      <c r="P47" s="19">
        <v>30</v>
      </c>
      <c r="Q47" s="19"/>
      <c r="R47" s="19"/>
      <c r="S47" s="19"/>
      <c r="T47" s="19">
        <v>3</v>
      </c>
      <c r="U47" s="38"/>
      <c r="V47" s="38"/>
      <c r="W47" s="38"/>
      <c r="X47" s="38"/>
      <c r="Y47" s="38"/>
      <c r="Z47" s="40"/>
      <c r="AA47" s="40"/>
      <c r="AB47" s="40"/>
      <c r="AC47" s="40"/>
      <c r="AD47" s="40"/>
      <c r="AE47" s="41"/>
      <c r="AF47" s="41"/>
      <c r="AG47" s="41"/>
      <c r="AH47" s="41"/>
      <c r="AI47" s="41"/>
      <c r="AJ47" s="16">
        <f t="shared" si="8"/>
        <v>30</v>
      </c>
      <c r="AK47" s="16">
        <f t="shared" si="9"/>
        <v>3</v>
      </c>
    </row>
    <row r="48" spans="1:39" s="5" customFormat="1" ht="34.5" customHeight="1">
      <c r="A48" s="43" t="s">
        <v>94</v>
      </c>
      <c r="B48" s="68" t="s">
        <v>40</v>
      </c>
      <c r="C48" s="6"/>
      <c r="D48" s="16">
        <v>4</v>
      </c>
      <c r="E48" s="16"/>
      <c r="F48" s="18"/>
      <c r="G48" s="18"/>
      <c r="H48" s="18"/>
      <c r="I48" s="18"/>
      <c r="J48" s="18"/>
      <c r="K48" s="34"/>
      <c r="L48" s="34"/>
      <c r="M48" s="34"/>
      <c r="N48" s="34"/>
      <c r="O48" s="34"/>
      <c r="P48" s="19"/>
      <c r="Q48" s="19"/>
      <c r="R48" s="19"/>
      <c r="S48" s="19"/>
      <c r="T48" s="19"/>
      <c r="U48" s="38">
        <v>15</v>
      </c>
      <c r="V48" s="38"/>
      <c r="W48" s="38"/>
      <c r="X48" s="38"/>
      <c r="Y48" s="38">
        <v>1</v>
      </c>
      <c r="Z48" s="40"/>
      <c r="AA48" s="40"/>
      <c r="AB48" s="40"/>
      <c r="AC48" s="40"/>
      <c r="AD48" s="40"/>
      <c r="AE48" s="41"/>
      <c r="AF48" s="41"/>
      <c r="AG48" s="41"/>
      <c r="AH48" s="41"/>
      <c r="AI48" s="41"/>
      <c r="AJ48" s="16">
        <f t="shared" si="8"/>
        <v>15</v>
      </c>
      <c r="AK48" s="16">
        <f t="shared" si="9"/>
        <v>1</v>
      </c>
      <c r="AL48"/>
      <c r="AM48"/>
    </row>
    <row r="49" spans="1:37" ht="33.75" customHeight="1">
      <c r="A49" s="43" t="s">
        <v>95</v>
      </c>
      <c r="B49" s="68" t="s">
        <v>41</v>
      </c>
      <c r="C49" s="6"/>
      <c r="D49" s="16">
        <v>4</v>
      </c>
      <c r="E49" s="16"/>
      <c r="F49" s="18"/>
      <c r="G49" s="18"/>
      <c r="H49" s="18"/>
      <c r="I49" s="18"/>
      <c r="J49" s="18"/>
      <c r="K49" s="34"/>
      <c r="L49" s="34"/>
      <c r="M49" s="34"/>
      <c r="N49" s="34"/>
      <c r="O49" s="34"/>
      <c r="P49" s="19"/>
      <c r="Q49" s="19"/>
      <c r="R49" s="19"/>
      <c r="S49" s="19"/>
      <c r="T49" s="19"/>
      <c r="U49" s="38">
        <v>30</v>
      </c>
      <c r="V49" s="38"/>
      <c r="W49" s="38"/>
      <c r="X49" s="38"/>
      <c r="Y49" s="38">
        <v>2</v>
      </c>
      <c r="Z49" s="40"/>
      <c r="AA49" s="40"/>
      <c r="AB49" s="40"/>
      <c r="AC49" s="40"/>
      <c r="AD49" s="40"/>
      <c r="AE49" s="41"/>
      <c r="AF49" s="41"/>
      <c r="AG49" s="41"/>
      <c r="AH49" s="41"/>
      <c r="AI49" s="41"/>
      <c r="AJ49" s="16">
        <f t="shared" si="8"/>
        <v>30</v>
      </c>
      <c r="AK49" s="16">
        <f t="shared" si="9"/>
        <v>2</v>
      </c>
    </row>
    <row r="50" spans="1:39" ht="46.5">
      <c r="A50" s="43" t="s">
        <v>96</v>
      </c>
      <c r="B50" s="68" t="s">
        <v>42</v>
      </c>
      <c r="C50" s="6"/>
      <c r="D50" s="16">
        <v>3</v>
      </c>
      <c r="E50" s="16"/>
      <c r="F50" s="18"/>
      <c r="G50" s="18"/>
      <c r="H50" s="18"/>
      <c r="I50" s="18"/>
      <c r="J50" s="18"/>
      <c r="K50" s="34"/>
      <c r="L50" s="34"/>
      <c r="M50" s="34"/>
      <c r="N50" s="34"/>
      <c r="O50" s="34"/>
      <c r="P50" s="19">
        <v>15</v>
      </c>
      <c r="Q50" s="19"/>
      <c r="R50" s="19"/>
      <c r="S50" s="19"/>
      <c r="T50" s="19">
        <v>1</v>
      </c>
      <c r="U50" s="38"/>
      <c r="V50" s="38"/>
      <c r="W50" s="38"/>
      <c r="X50" s="38"/>
      <c r="Y50" s="38"/>
      <c r="Z50" s="40"/>
      <c r="AA50" s="40"/>
      <c r="AB50" s="40"/>
      <c r="AC50" s="40"/>
      <c r="AD50" s="40"/>
      <c r="AE50" s="41"/>
      <c r="AF50" s="41"/>
      <c r="AG50" s="41"/>
      <c r="AH50" s="41"/>
      <c r="AI50" s="41"/>
      <c r="AJ50" s="16">
        <f t="shared" si="8"/>
        <v>15</v>
      </c>
      <c r="AK50" s="16">
        <f t="shared" si="9"/>
        <v>1</v>
      </c>
      <c r="AL50" s="5"/>
      <c r="AM50" s="5"/>
    </row>
    <row r="51" spans="1:39" ht="46.5">
      <c r="A51" s="43" t="s">
        <v>135</v>
      </c>
      <c r="B51" s="68" t="s">
        <v>126</v>
      </c>
      <c r="C51" s="16"/>
      <c r="D51" s="16">
        <v>3</v>
      </c>
      <c r="E51" s="16"/>
      <c r="F51" s="18"/>
      <c r="G51" s="18"/>
      <c r="H51" s="18"/>
      <c r="I51" s="18"/>
      <c r="J51" s="18"/>
      <c r="K51" s="34"/>
      <c r="L51" s="34"/>
      <c r="M51" s="34"/>
      <c r="N51" s="34"/>
      <c r="O51" s="34"/>
      <c r="P51" s="19"/>
      <c r="Q51" s="19">
        <v>30</v>
      </c>
      <c r="R51" s="19"/>
      <c r="S51" s="19"/>
      <c r="T51" s="19">
        <v>2</v>
      </c>
      <c r="U51" s="38"/>
      <c r="V51" s="38"/>
      <c r="W51" s="38"/>
      <c r="X51" s="38"/>
      <c r="Y51" s="38"/>
      <c r="Z51" s="40"/>
      <c r="AA51" s="40"/>
      <c r="AB51" s="40"/>
      <c r="AC51" s="40"/>
      <c r="AD51" s="40"/>
      <c r="AE51" s="41"/>
      <c r="AF51" s="41"/>
      <c r="AG51" s="41"/>
      <c r="AH51" s="41"/>
      <c r="AI51" s="41"/>
      <c r="AJ51" s="16">
        <f>F51+G51+H51+I51+K51+L51+N51+M51+P51+Q51+R51+S51+U51+V51+W51+X51+Z51+AA51+AB51+AC51+AE51+AF51+AG51+AH51</f>
        <v>30</v>
      </c>
      <c r="AK51" s="16">
        <f t="shared" si="9"/>
        <v>2</v>
      </c>
      <c r="AL51" s="5"/>
      <c r="AM51" s="5"/>
    </row>
    <row r="52" spans="1:39" ht="30.75">
      <c r="A52" s="43" t="s">
        <v>97</v>
      </c>
      <c r="B52" s="68" t="s">
        <v>77</v>
      </c>
      <c r="C52" s="16"/>
      <c r="D52" s="16">
        <v>3</v>
      </c>
      <c r="E52" s="16"/>
      <c r="F52" s="18"/>
      <c r="G52" s="18"/>
      <c r="H52" s="18"/>
      <c r="I52" s="18"/>
      <c r="J52" s="18"/>
      <c r="K52" s="34"/>
      <c r="L52" s="34"/>
      <c r="M52" s="34"/>
      <c r="N52" s="34"/>
      <c r="O52" s="34"/>
      <c r="P52" s="19">
        <v>30</v>
      </c>
      <c r="Q52" s="19"/>
      <c r="R52" s="19"/>
      <c r="S52" s="19"/>
      <c r="T52" s="19">
        <v>2</v>
      </c>
      <c r="U52" s="38"/>
      <c r="V52" s="38"/>
      <c r="W52" s="38"/>
      <c r="X52" s="38"/>
      <c r="Y52" s="38"/>
      <c r="Z52" s="40"/>
      <c r="AA52" s="40"/>
      <c r="AB52" s="40"/>
      <c r="AC52" s="40"/>
      <c r="AD52" s="40"/>
      <c r="AE52" s="41"/>
      <c r="AF52" s="41"/>
      <c r="AG52" s="41"/>
      <c r="AH52" s="41"/>
      <c r="AI52" s="41"/>
      <c r="AJ52" s="16">
        <f>F52+G52+H52+I52+K52+L52+N52+M52+P52+Q52+R52+S52+U52+V52+W52+X52+Z52+AA52+AB52+AC52+AE52+AF52+AG52+AH52</f>
        <v>30</v>
      </c>
      <c r="AK52" s="16">
        <f t="shared" si="9"/>
        <v>2</v>
      </c>
      <c r="AL52" s="5"/>
      <c r="AM52" s="5"/>
    </row>
    <row r="53" spans="1:39" ht="46.5" customHeight="1">
      <c r="A53" s="43" t="s">
        <v>130</v>
      </c>
      <c r="B53" s="68" t="s">
        <v>115</v>
      </c>
      <c r="C53" s="6"/>
      <c r="D53" s="16"/>
      <c r="E53" s="16">
        <v>5</v>
      </c>
      <c r="F53" s="18"/>
      <c r="G53" s="18"/>
      <c r="H53" s="18"/>
      <c r="I53" s="18"/>
      <c r="J53" s="18"/>
      <c r="K53" s="34"/>
      <c r="L53" s="34"/>
      <c r="M53" s="34"/>
      <c r="N53" s="34"/>
      <c r="O53" s="34"/>
      <c r="P53" s="19"/>
      <c r="Q53" s="19"/>
      <c r="R53" s="19"/>
      <c r="S53" s="19"/>
      <c r="T53" s="19"/>
      <c r="U53" s="38"/>
      <c r="V53" s="38"/>
      <c r="W53" s="38"/>
      <c r="X53" s="38"/>
      <c r="Y53" s="38"/>
      <c r="Z53" s="40"/>
      <c r="AA53" s="40"/>
      <c r="AB53" s="40"/>
      <c r="AC53" s="40"/>
      <c r="AD53" s="40">
        <v>3</v>
      </c>
      <c r="AE53" s="41"/>
      <c r="AF53" s="41"/>
      <c r="AG53" s="41"/>
      <c r="AH53" s="41"/>
      <c r="AI53" s="41"/>
      <c r="AJ53" s="16">
        <f t="shared" si="8"/>
        <v>0</v>
      </c>
      <c r="AK53" s="16">
        <f t="shared" si="9"/>
        <v>3</v>
      </c>
      <c r="AL53" s="5"/>
      <c r="AM53" s="5"/>
    </row>
    <row r="54" spans="1:39" s="5" customFormat="1" ht="15" hidden="1">
      <c r="A54" s="17"/>
      <c r="B54" s="7"/>
      <c r="C54" s="6"/>
      <c r="D54" s="16"/>
      <c r="E54" s="16"/>
      <c r="F54" s="18"/>
      <c r="G54" s="18"/>
      <c r="H54" s="18"/>
      <c r="I54" s="18"/>
      <c r="J54" s="18"/>
      <c r="K54" s="34"/>
      <c r="L54" s="34"/>
      <c r="M54" s="34"/>
      <c r="N54" s="34"/>
      <c r="O54" s="34"/>
      <c r="P54" s="19"/>
      <c r="Q54" s="19"/>
      <c r="R54" s="19"/>
      <c r="S54" s="19"/>
      <c r="T54" s="19"/>
      <c r="U54" s="38"/>
      <c r="V54" s="38"/>
      <c r="W54" s="38"/>
      <c r="X54" s="38"/>
      <c r="Y54" s="38"/>
      <c r="Z54" s="40"/>
      <c r="AA54" s="40"/>
      <c r="AB54" s="40"/>
      <c r="AC54" s="40"/>
      <c r="AD54" s="40"/>
      <c r="AE54" s="41"/>
      <c r="AF54" s="41"/>
      <c r="AG54" s="41"/>
      <c r="AH54" s="41"/>
      <c r="AI54" s="41"/>
      <c r="AJ54" s="16">
        <f>F54+G54+H54+I54+K54+L54+N54+M54+P54+Q54+R54+S54+U54+V54+W54+X54+Z54+AA54+AB54+AC54+AE54+AF54+AG54+AH54</f>
        <v>0</v>
      </c>
      <c r="AK54" s="16">
        <f t="shared" si="9"/>
        <v>0</v>
      </c>
      <c r="AL54"/>
      <c r="AM54"/>
    </row>
    <row r="55" spans="1:37" ht="15">
      <c r="A55" s="126" t="s">
        <v>18</v>
      </c>
      <c r="B55" s="127"/>
      <c r="C55" s="6"/>
      <c r="D55" s="6"/>
      <c r="E55" s="6"/>
      <c r="F55" s="30">
        <f aca="true" t="shared" si="10" ref="F55:AK55">SUM(F46:F54)</f>
        <v>0</v>
      </c>
      <c r="G55" s="30">
        <f t="shared" si="10"/>
        <v>0</v>
      </c>
      <c r="H55" s="30">
        <f t="shared" si="10"/>
        <v>0</v>
      </c>
      <c r="I55" s="30">
        <f t="shared" si="10"/>
        <v>0</v>
      </c>
      <c r="J55" s="30">
        <f t="shared" si="10"/>
        <v>0</v>
      </c>
      <c r="K55" s="35">
        <f t="shared" si="10"/>
        <v>0</v>
      </c>
      <c r="L55" s="35">
        <f t="shared" si="10"/>
        <v>0</v>
      </c>
      <c r="M55" s="35">
        <f t="shared" si="10"/>
        <v>0</v>
      </c>
      <c r="N55" s="35">
        <f t="shared" si="10"/>
        <v>0</v>
      </c>
      <c r="O55" s="35">
        <f t="shared" si="10"/>
        <v>0</v>
      </c>
      <c r="P55" s="9">
        <f t="shared" si="10"/>
        <v>75</v>
      </c>
      <c r="Q55" s="9">
        <f t="shared" si="10"/>
        <v>30</v>
      </c>
      <c r="R55" s="9">
        <f t="shared" si="10"/>
        <v>0</v>
      </c>
      <c r="S55" s="9">
        <f t="shared" si="10"/>
        <v>0</v>
      </c>
      <c r="T55" s="9">
        <f t="shared" si="10"/>
        <v>8</v>
      </c>
      <c r="U55" s="48">
        <f t="shared" si="10"/>
        <v>45</v>
      </c>
      <c r="V55" s="48">
        <f t="shared" si="10"/>
        <v>0</v>
      </c>
      <c r="W55" s="48">
        <f t="shared" si="10"/>
        <v>30</v>
      </c>
      <c r="X55" s="48">
        <f t="shared" si="10"/>
        <v>0</v>
      </c>
      <c r="Y55" s="48">
        <f t="shared" si="10"/>
        <v>5</v>
      </c>
      <c r="Z55" s="36">
        <f t="shared" si="10"/>
        <v>0</v>
      </c>
      <c r="AA55" s="36">
        <f t="shared" si="10"/>
        <v>0</v>
      </c>
      <c r="AB55" s="36">
        <f t="shared" si="10"/>
        <v>30</v>
      </c>
      <c r="AC55" s="36">
        <f t="shared" si="10"/>
        <v>0</v>
      </c>
      <c r="AD55" s="36">
        <f t="shared" si="10"/>
        <v>5</v>
      </c>
      <c r="AE55" s="42">
        <f t="shared" si="10"/>
        <v>0</v>
      </c>
      <c r="AF55" s="42">
        <f t="shared" si="10"/>
        <v>0</v>
      </c>
      <c r="AG55" s="42">
        <f t="shared" si="10"/>
        <v>15</v>
      </c>
      <c r="AH55" s="42">
        <f t="shared" si="10"/>
        <v>0</v>
      </c>
      <c r="AI55" s="42">
        <f t="shared" si="10"/>
        <v>2</v>
      </c>
      <c r="AJ55" s="6">
        <f t="shared" si="10"/>
        <v>225</v>
      </c>
      <c r="AK55" s="6">
        <f t="shared" si="10"/>
        <v>20</v>
      </c>
    </row>
    <row r="56" spans="1:39" ht="15">
      <c r="A56" s="73" t="s">
        <v>64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5"/>
      <c r="AM56" s="5"/>
    </row>
    <row r="57" spans="1:37" ht="30.75">
      <c r="A57" s="43" t="s">
        <v>98</v>
      </c>
      <c r="B57" s="68" t="s">
        <v>43</v>
      </c>
      <c r="C57" s="16"/>
      <c r="D57" s="16">
        <v>3</v>
      </c>
      <c r="E57" s="16"/>
      <c r="F57" s="18"/>
      <c r="G57" s="18"/>
      <c r="H57" s="18"/>
      <c r="I57" s="18"/>
      <c r="J57" s="18"/>
      <c r="K57" s="34"/>
      <c r="L57" s="34"/>
      <c r="M57" s="34"/>
      <c r="N57" s="34"/>
      <c r="O57" s="34"/>
      <c r="P57" s="19">
        <v>30</v>
      </c>
      <c r="Q57" s="19"/>
      <c r="R57" s="19"/>
      <c r="S57" s="19"/>
      <c r="T57" s="19">
        <v>2</v>
      </c>
      <c r="U57" s="38"/>
      <c r="V57" s="38"/>
      <c r="W57" s="38"/>
      <c r="X57" s="38"/>
      <c r="Y57" s="38"/>
      <c r="Z57" s="40"/>
      <c r="AA57" s="40"/>
      <c r="AB57" s="40"/>
      <c r="AC57" s="40"/>
      <c r="AD57" s="40"/>
      <c r="AE57" s="41"/>
      <c r="AF57" s="41"/>
      <c r="AG57" s="41"/>
      <c r="AH57" s="41"/>
      <c r="AI57" s="41"/>
      <c r="AJ57" s="16">
        <f>F57+G57+H57+I57+K57+L57+N57+M57+P57+Q57+R57+S57+U57+V57+W57+X57+Z57+AA57+AB57+AC57+AE57+AF57+AG57+AH57</f>
        <v>30</v>
      </c>
      <c r="AK57" s="16">
        <f>J57+O57+T57+Y57+AD57+AI57</f>
        <v>2</v>
      </c>
    </row>
    <row r="58" spans="1:37" ht="14.25" customHeight="1">
      <c r="A58" s="58" t="s">
        <v>99</v>
      </c>
      <c r="B58" s="69" t="s">
        <v>44</v>
      </c>
      <c r="C58" s="56">
        <v>4</v>
      </c>
      <c r="D58" s="56"/>
      <c r="E58" s="56"/>
      <c r="F58" s="60"/>
      <c r="G58" s="60"/>
      <c r="H58" s="60"/>
      <c r="I58" s="60"/>
      <c r="J58" s="60"/>
      <c r="K58" s="61"/>
      <c r="L58" s="61"/>
      <c r="M58" s="61"/>
      <c r="N58" s="61"/>
      <c r="O58" s="61"/>
      <c r="P58" s="64"/>
      <c r="Q58" s="64"/>
      <c r="R58" s="64"/>
      <c r="S58" s="64"/>
      <c r="T58" s="64"/>
      <c r="U58" s="65">
        <v>30</v>
      </c>
      <c r="V58" s="65"/>
      <c r="W58" s="65"/>
      <c r="X58" s="65"/>
      <c r="Y58" s="65">
        <v>3</v>
      </c>
      <c r="Z58" s="63"/>
      <c r="AA58" s="63"/>
      <c r="AB58" s="63"/>
      <c r="AC58" s="63"/>
      <c r="AD58" s="63"/>
      <c r="AE58" s="62"/>
      <c r="AF58" s="62"/>
      <c r="AG58" s="62"/>
      <c r="AH58" s="62"/>
      <c r="AI58" s="62"/>
      <c r="AJ58" s="56">
        <f>F58+G58+H58+I58+K58+L58+N58+M58+P58+Q58+S58+U58+V58+W58+X58+Z58+AA58+AB58+AC58+AE58+AF58+AG58+AH58</f>
        <v>30</v>
      </c>
      <c r="AK58" s="56">
        <f>J58+O58+T58+Y58+AD58+AI58</f>
        <v>3</v>
      </c>
    </row>
    <row r="59" spans="1:37" ht="46.5">
      <c r="A59" s="43" t="s">
        <v>100</v>
      </c>
      <c r="B59" s="68" t="s">
        <v>114</v>
      </c>
      <c r="C59" s="16"/>
      <c r="D59" s="16">
        <v>6</v>
      </c>
      <c r="E59" s="16"/>
      <c r="F59" s="18"/>
      <c r="G59" s="18"/>
      <c r="H59" s="18"/>
      <c r="I59" s="18"/>
      <c r="J59" s="18"/>
      <c r="K59" s="34"/>
      <c r="L59" s="34"/>
      <c r="M59" s="34"/>
      <c r="N59" s="34"/>
      <c r="O59" s="34"/>
      <c r="P59" s="19"/>
      <c r="Q59" s="19"/>
      <c r="R59" s="19"/>
      <c r="S59" s="19"/>
      <c r="T59" s="19"/>
      <c r="U59" s="38"/>
      <c r="V59" s="38"/>
      <c r="W59" s="38"/>
      <c r="X59" s="38"/>
      <c r="Y59" s="38"/>
      <c r="Z59" s="40"/>
      <c r="AA59" s="40"/>
      <c r="AB59" s="40"/>
      <c r="AC59" s="40"/>
      <c r="AD59" s="40"/>
      <c r="AE59" s="41">
        <v>30</v>
      </c>
      <c r="AF59" s="41"/>
      <c r="AG59" s="41"/>
      <c r="AH59" s="41"/>
      <c r="AI59" s="41">
        <v>2</v>
      </c>
      <c r="AJ59" s="16">
        <f aca="true" t="shared" si="11" ref="AJ59:AJ64">F59+G59+H59+I59+K59+L59+N59+M59+P59+Q59+R59+S59+U59+V59+W59+X59+Z59+AA59+AB59+AC59+AE59+AF59+AG59+AH59</f>
        <v>30</v>
      </c>
      <c r="AK59" s="16">
        <f aca="true" t="shared" si="12" ref="AK59:AK64">J59+O59+T59+Y59+AD59+AI59</f>
        <v>2</v>
      </c>
    </row>
    <row r="60" spans="1:37" ht="30.75">
      <c r="A60" s="43" t="s">
        <v>101</v>
      </c>
      <c r="B60" s="68" t="s">
        <v>45</v>
      </c>
      <c r="C60" s="16"/>
      <c r="D60" s="16">
        <v>3</v>
      </c>
      <c r="E60" s="16"/>
      <c r="F60" s="18"/>
      <c r="G60" s="18"/>
      <c r="H60" s="18"/>
      <c r="I60" s="18"/>
      <c r="J60" s="18"/>
      <c r="K60" s="34"/>
      <c r="L60" s="34"/>
      <c r="M60" s="34"/>
      <c r="N60" s="34"/>
      <c r="O60" s="34"/>
      <c r="P60" s="19">
        <v>30</v>
      </c>
      <c r="Q60" s="19"/>
      <c r="R60" s="19"/>
      <c r="S60" s="19"/>
      <c r="T60" s="19">
        <v>2</v>
      </c>
      <c r="U60" s="38"/>
      <c r="V60" s="38"/>
      <c r="W60" s="38"/>
      <c r="X60" s="38"/>
      <c r="Y60" s="38"/>
      <c r="Z60" s="40"/>
      <c r="AA60" s="40"/>
      <c r="AB60" s="40"/>
      <c r="AC60" s="40"/>
      <c r="AD60" s="40"/>
      <c r="AE60" s="41"/>
      <c r="AF60" s="41"/>
      <c r="AG60" s="41"/>
      <c r="AH60" s="41"/>
      <c r="AI60" s="41"/>
      <c r="AJ60" s="16">
        <f t="shared" si="11"/>
        <v>30</v>
      </c>
      <c r="AK60" s="16">
        <f t="shared" si="12"/>
        <v>2</v>
      </c>
    </row>
    <row r="61" spans="1:37" ht="46.5">
      <c r="A61" s="43" t="s">
        <v>102</v>
      </c>
      <c r="B61" s="68" t="s">
        <v>46</v>
      </c>
      <c r="C61" s="16"/>
      <c r="D61" s="16">
        <v>3</v>
      </c>
      <c r="E61" s="16"/>
      <c r="F61" s="18"/>
      <c r="G61" s="18"/>
      <c r="H61" s="18"/>
      <c r="I61" s="18"/>
      <c r="J61" s="18"/>
      <c r="K61" s="34"/>
      <c r="L61" s="34"/>
      <c r="M61" s="34"/>
      <c r="N61" s="34"/>
      <c r="O61" s="34"/>
      <c r="P61" s="19">
        <v>30</v>
      </c>
      <c r="Q61" s="19"/>
      <c r="R61" s="19"/>
      <c r="S61" s="19"/>
      <c r="T61" s="19">
        <v>2</v>
      </c>
      <c r="U61" s="38"/>
      <c r="V61" s="38"/>
      <c r="W61" s="38"/>
      <c r="X61" s="38"/>
      <c r="Y61" s="38"/>
      <c r="Z61" s="40"/>
      <c r="AA61" s="40"/>
      <c r="AB61" s="40"/>
      <c r="AC61" s="40"/>
      <c r="AD61" s="40"/>
      <c r="AE61" s="41"/>
      <c r="AF61" s="41"/>
      <c r="AG61" s="41"/>
      <c r="AH61" s="41"/>
      <c r="AI61" s="41"/>
      <c r="AJ61" s="16">
        <f t="shared" si="11"/>
        <v>30</v>
      </c>
      <c r="AK61" s="16">
        <f t="shared" si="12"/>
        <v>2</v>
      </c>
    </row>
    <row r="62" spans="1:37" ht="30.75">
      <c r="A62" s="43" t="s">
        <v>102</v>
      </c>
      <c r="B62" s="68" t="s">
        <v>105</v>
      </c>
      <c r="C62" s="16"/>
      <c r="D62" s="16">
        <v>3</v>
      </c>
      <c r="E62" s="16"/>
      <c r="F62" s="18"/>
      <c r="G62" s="18"/>
      <c r="H62" s="18"/>
      <c r="I62" s="18"/>
      <c r="J62" s="18"/>
      <c r="K62" s="34"/>
      <c r="L62" s="34"/>
      <c r="M62" s="34"/>
      <c r="N62" s="34"/>
      <c r="O62" s="34"/>
      <c r="P62" s="19"/>
      <c r="Q62" s="19"/>
      <c r="R62" s="19">
        <v>30</v>
      </c>
      <c r="S62" s="19"/>
      <c r="T62" s="19">
        <v>2</v>
      </c>
      <c r="U62" s="38"/>
      <c r="V62" s="38"/>
      <c r="W62" s="38"/>
      <c r="X62" s="38"/>
      <c r="Y62" s="38"/>
      <c r="Z62" s="40"/>
      <c r="AA62" s="40"/>
      <c r="AB62" s="40"/>
      <c r="AC62" s="40"/>
      <c r="AD62" s="40"/>
      <c r="AE62" s="41"/>
      <c r="AF62" s="41"/>
      <c r="AG62" s="41"/>
      <c r="AH62" s="41"/>
      <c r="AI62" s="41"/>
      <c r="AJ62" s="16">
        <f t="shared" si="11"/>
        <v>30</v>
      </c>
      <c r="AK62" s="16">
        <f t="shared" si="12"/>
        <v>2</v>
      </c>
    </row>
    <row r="63" spans="1:37" ht="31.5" customHeight="1">
      <c r="A63" s="43" t="s">
        <v>131</v>
      </c>
      <c r="B63" s="68" t="s">
        <v>52</v>
      </c>
      <c r="C63" s="16"/>
      <c r="D63" s="16" t="s">
        <v>127</v>
      </c>
      <c r="E63" s="16"/>
      <c r="F63" s="18"/>
      <c r="G63" s="18"/>
      <c r="H63" s="18"/>
      <c r="I63" s="18"/>
      <c r="J63" s="18"/>
      <c r="K63" s="34"/>
      <c r="L63" s="34"/>
      <c r="M63" s="34"/>
      <c r="N63" s="34"/>
      <c r="O63" s="34"/>
      <c r="P63" s="19"/>
      <c r="Q63" s="19"/>
      <c r="R63" s="19"/>
      <c r="S63" s="19"/>
      <c r="T63" s="19"/>
      <c r="U63" s="38">
        <v>30</v>
      </c>
      <c r="V63" s="38"/>
      <c r="W63" s="38"/>
      <c r="X63" s="38"/>
      <c r="Y63" s="38">
        <v>2</v>
      </c>
      <c r="Z63" s="40">
        <v>15</v>
      </c>
      <c r="AA63" s="40"/>
      <c r="AB63" s="40"/>
      <c r="AC63" s="40"/>
      <c r="AD63" s="40">
        <v>2</v>
      </c>
      <c r="AE63" s="41"/>
      <c r="AF63" s="41"/>
      <c r="AG63" s="41"/>
      <c r="AH63" s="41"/>
      <c r="AI63" s="41"/>
      <c r="AJ63" s="16">
        <f t="shared" si="11"/>
        <v>45</v>
      </c>
      <c r="AK63" s="16">
        <f t="shared" si="12"/>
        <v>4</v>
      </c>
    </row>
    <row r="64" spans="1:37" ht="46.5">
      <c r="A64" s="43" t="s">
        <v>103</v>
      </c>
      <c r="B64" s="68" t="s">
        <v>115</v>
      </c>
      <c r="C64" s="16"/>
      <c r="D64" s="16"/>
      <c r="E64" s="16">
        <v>5</v>
      </c>
      <c r="F64" s="18"/>
      <c r="G64" s="18"/>
      <c r="H64" s="18"/>
      <c r="I64" s="18"/>
      <c r="J64" s="18"/>
      <c r="K64" s="34"/>
      <c r="L64" s="34"/>
      <c r="M64" s="34"/>
      <c r="N64" s="34"/>
      <c r="O64" s="34"/>
      <c r="P64" s="19"/>
      <c r="Q64" s="19"/>
      <c r="R64" s="19"/>
      <c r="S64" s="19"/>
      <c r="T64" s="19"/>
      <c r="U64" s="38"/>
      <c r="V64" s="38"/>
      <c r="W64" s="38"/>
      <c r="X64" s="38"/>
      <c r="Y64" s="38"/>
      <c r="Z64" s="40"/>
      <c r="AA64" s="40"/>
      <c r="AB64" s="40"/>
      <c r="AC64" s="40"/>
      <c r="AD64" s="40">
        <v>3</v>
      </c>
      <c r="AE64" s="41"/>
      <c r="AF64" s="41"/>
      <c r="AG64" s="41"/>
      <c r="AH64" s="41"/>
      <c r="AI64" s="41"/>
      <c r="AJ64" s="16">
        <f t="shared" si="11"/>
        <v>0</v>
      </c>
      <c r="AK64" s="16">
        <f t="shared" si="12"/>
        <v>3</v>
      </c>
    </row>
    <row r="65" spans="1:37" ht="15">
      <c r="A65" s="126" t="s">
        <v>18</v>
      </c>
      <c r="B65" s="127"/>
      <c r="C65" s="16"/>
      <c r="D65" s="16"/>
      <c r="E65" s="16"/>
      <c r="F65" s="30">
        <f aca="true" t="shared" si="13" ref="F65:AK65">SUM(F57:F64)</f>
        <v>0</v>
      </c>
      <c r="G65" s="30">
        <f t="shared" si="13"/>
        <v>0</v>
      </c>
      <c r="H65" s="30">
        <f t="shared" si="13"/>
        <v>0</v>
      </c>
      <c r="I65" s="30">
        <f t="shared" si="13"/>
        <v>0</v>
      </c>
      <c r="J65" s="30">
        <f t="shared" si="13"/>
        <v>0</v>
      </c>
      <c r="K65" s="35">
        <f t="shared" si="13"/>
        <v>0</v>
      </c>
      <c r="L65" s="35">
        <f t="shared" si="13"/>
        <v>0</v>
      </c>
      <c r="M65" s="35">
        <f t="shared" si="13"/>
        <v>0</v>
      </c>
      <c r="N65" s="35">
        <f t="shared" si="13"/>
        <v>0</v>
      </c>
      <c r="O65" s="35">
        <f t="shared" si="13"/>
        <v>0</v>
      </c>
      <c r="P65" s="9">
        <f t="shared" si="13"/>
        <v>90</v>
      </c>
      <c r="Q65" s="9">
        <f t="shared" si="13"/>
        <v>0</v>
      </c>
      <c r="R65" s="9">
        <f t="shared" si="13"/>
        <v>30</v>
      </c>
      <c r="S65" s="9">
        <f t="shared" si="13"/>
        <v>0</v>
      </c>
      <c r="T65" s="9">
        <f t="shared" si="13"/>
        <v>8</v>
      </c>
      <c r="U65" s="48">
        <f t="shared" si="13"/>
        <v>60</v>
      </c>
      <c r="V65" s="48">
        <f t="shared" si="13"/>
        <v>0</v>
      </c>
      <c r="W65" s="48">
        <f t="shared" si="13"/>
        <v>0</v>
      </c>
      <c r="X65" s="48">
        <f t="shared" si="13"/>
        <v>0</v>
      </c>
      <c r="Y65" s="48">
        <f t="shared" si="13"/>
        <v>5</v>
      </c>
      <c r="Z65" s="36">
        <f t="shared" si="13"/>
        <v>15</v>
      </c>
      <c r="AA65" s="36">
        <f t="shared" si="13"/>
        <v>0</v>
      </c>
      <c r="AB65" s="36">
        <f t="shared" si="13"/>
        <v>0</v>
      </c>
      <c r="AC65" s="36">
        <f t="shared" si="13"/>
        <v>0</v>
      </c>
      <c r="AD65" s="36">
        <f t="shared" si="13"/>
        <v>5</v>
      </c>
      <c r="AE65" s="42">
        <f t="shared" si="13"/>
        <v>30</v>
      </c>
      <c r="AF65" s="42">
        <f t="shared" si="13"/>
        <v>0</v>
      </c>
      <c r="AG65" s="42">
        <f t="shared" si="13"/>
        <v>0</v>
      </c>
      <c r="AH65" s="42">
        <f t="shared" si="13"/>
        <v>0</v>
      </c>
      <c r="AI65" s="42">
        <f t="shared" si="13"/>
        <v>2</v>
      </c>
      <c r="AJ65" s="6">
        <f t="shared" si="13"/>
        <v>225</v>
      </c>
      <c r="AK65" s="6">
        <f t="shared" si="13"/>
        <v>20</v>
      </c>
    </row>
    <row r="66" spans="1:37" ht="51.75" customHeight="1">
      <c r="A66" s="128" t="s">
        <v>89</v>
      </c>
      <c r="B66" s="129"/>
      <c r="C66" s="16"/>
      <c r="D66" s="16"/>
      <c r="E66" s="16"/>
      <c r="F66" s="30">
        <f aca="true" t="shared" si="14" ref="F66:AK66">F42+F55</f>
        <v>75</v>
      </c>
      <c r="G66" s="30">
        <f t="shared" si="14"/>
        <v>30</v>
      </c>
      <c r="H66" s="30">
        <f t="shared" si="14"/>
        <v>256</v>
      </c>
      <c r="I66" s="30">
        <f t="shared" si="14"/>
        <v>0</v>
      </c>
      <c r="J66" s="30">
        <f t="shared" si="14"/>
        <v>30</v>
      </c>
      <c r="K66" s="35">
        <f t="shared" si="14"/>
        <v>120</v>
      </c>
      <c r="L66" s="35">
        <f t="shared" si="14"/>
        <v>0</v>
      </c>
      <c r="M66" s="35">
        <f t="shared" si="14"/>
        <v>240</v>
      </c>
      <c r="N66" s="35">
        <f t="shared" si="14"/>
        <v>0</v>
      </c>
      <c r="O66" s="35">
        <f t="shared" si="14"/>
        <v>30</v>
      </c>
      <c r="P66" s="9">
        <f t="shared" si="14"/>
        <v>105</v>
      </c>
      <c r="Q66" s="9">
        <f t="shared" si="14"/>
        <v>30</v>
      </c>
      <c r="R66" s="9">
        <f t="shared" si="14"/>
        <v>300</v>
      </c>
      <c r="S66" s="9">
        <f t="shared" si="14"/>
        <v>0</v>
      </c>
      <c r="T66" s="9">
        <f t="shared" si="14"/>
        <v>30</v>
      </c>
      <c r="U66" s="48">
        <f t="shared" si="14"/>
        <v>165</v>
      </c>
      <c r="V66" s="48">
        <f t="shared" si="14"/>
        <v>0</v>
      </c>
      <c r="W66" s="48">
        <f t="shared" si="14"/>
        <v>225</v>
      </c>
      <c r="X66" s="48">
        <f t="shared" si="14"/>
        <v>0</v>
      </c>
      <c r="Y66" s="48">
        <f t="shared" si="14"/>
        <v>30</v>
      </c>
      <c r="Z66" s="36">
        <f t="shared" si="14"/>
        <v>135</v>
      </c>
      <c r="AA66" s="36">
        <f t="shared" si="14"/>
        <v>0</v>
      </c>
      <c r="AB66" s="36">
        <f t="shared" si="14"/>
        <v>150</v>
      </c>
      <c r="AC66" s="36">
        <f t="shared" si="14"/>
        <v>30</v>
      </c>
      <c r="AD66" s="36">
        <f t="shared" si="14"/>
        <v>30</v>
      </c>
      <c r="AE66" s="42">
        <f t="shared" si="14"/>
        <v>0</v>
      </c>
      <c r="AF66" s="42">
        <f t="shared" si="14"/>
        <v>30</v>
      </c>
      <c r="AG66" s="42">
        <f t="shared" si="14"/>
        <v>135</v>
      </c>
      <c r="AH66" s="42">
        <f t="shared" si="14"/>
        <v>30</v>
      </c>
      <c r="AI66" s="42">
        <f t="shared" si="14"/>
        <v>30</v>
      </c>
      <c r="AJ66" s="6">
        <f t="shared" si="14"/>
        <v>2056</v>
      </c>
      <c r="AK66" s="6">
        <f t="shared" si="14"/>
        <v>180</v>
      </c>
    </row>
    <row r="67" spans="1:37" ht="47.25" customHeight="1">
      <c r="A67" s="128" t="s">
        <v>75</v>
      </c>
      <c r="B67" s="129"/>
      <c r="C67" s="6"/>
      <c r="D67" s="6"/>
      <c r="E67" s="6"/>
      <c r="F67" s="30">
        <f aca="true" t="shared" si="15" ref="F67:AK67">F43+F55</f>
        <v>75</v>
      </c>
      <c r="G67" s="30">
        <f t="shared" si="15"/>
        <v>30</v>
      </c>
      <c r="H67" s="30">
        <f t="shared" si="15"/>
        <v>316</v>
      </c>
      <c r="I67" s="30">
        <f t="shared" si="15"/>
        <v>0</v>
      </c>
      <c r="J67" s="30">
        <f t="shared" si="15"/>
        <v>30</v>
      </c>
      <c r="K67" s="35">
        <f t="shared" si="15"/>
        <v>120</v>
      </c>
      <c r="L67" s="35">
        <f t="shared" si="15"/>
        <v>0</v>
      </c>
      <c r="M67" s="35">
        <f t="shared" si="15"/>
        <v>270</v>
      </c>
      <c r="N67" s="35">
        <f t="shared" si="15"/>
        <v>0</v>
      </c>
      <c r="O67" s="35">
        <f t="shared" si="15"/>
        <v>30</v>
      </c>
      <c r="P67" s="9">
        <f t="shared" si="15"/>
        <v>105</v>
      </c>
      <c r="Q67" s="9">
        <f t="shared" si="15"/>
        <v>30</v>
      </c>
      <c r="R67" s="9">
        <f t="shared" si="15"/>
        <v>300</v>
      </c>
      <c r="S67" s="9">
        <f t="shared" si="15"/>
        <v>0</v>
      </c>
      <c r="T67" s="9">
        <f t="shared" si="15"/>
        <v>30</v>
      </c>
      <c r="U67" s="48">
        <f t="shared" si="15"/>
        <v>165</v>
      </c>
      <c r="V67" s="48">
        <f t="shared" si="15"/>
        <v>0</v>
      </c>
      <c r="W67" s="48">
        <f t="shared" si="15"/>
        <v>225</v>
      </c>
      <c r="X67" s="48">
        <f t="shared" si="15"/>
        <v>0</v>
      </c>
      <c r="Y67" s="48">
        <f t="shared" si="15"/>
        <v>30</v>
      </c>
      <c r="Z67" s="36">
        <f t="shared" si="15"/>
        <v>135</v>
      </c>
      <c r="AA67" s="36">
        <f t="shared" si="15"/>
        <v>0</v>
      </c>
      <c r="AB67" s="36">
        <f t="shared" si="15"/>
        <v>150</v>
      </c>
      <c r="AC67" s="36">
        <f t="shared" si="15"/>
        <v>30</v>
      </c>
      <c r="AD67" s="36">
        <f t="shared" si="15"/>
        <v>30</v>
      </c>
      <c r="AE67" s="42">
        <f t="shared" si="15"/>
        <v>0</v>
      </c>
      <c r="AF67" s="42">
        <f t="shared" si="15"/>
        <v>30</v>
      </c>
      <c r="AG67" s="42">
        <f t="shared" si="15"/>
        <v>135</v>
      </c>
      <c r="AH67" s="42">
        <f t="shared" si="15"/>
        <v>30</v>
      </c>
      <c r="AI67" s="42">
        <f t="shared" si="15"/>
        <v>30</v>
      </c>
      <c r="AJ67" s="6">
        <f t="shared" si="15"/>
        <v>2146</v>
      </c>
      <c r="AK67" s="6">
        <f t="shared" si="15"/>
        <v>180</v>
      </c>
    </row>
    <row r="68" spans="1:37" ht="35.25" customHeight="1">
      <c r="A68" s="108" t="s">
        <v>90</v>
      </c>
      <c r="B68" s="108"/>
      <c r="C68" s="6"/>
      <c r="D68" s="6"/>
      <c r="E68" s="6"/>
      <c r="F68" s="30">
        <f aca="true" t="shared" si="16" ref="F68:AK68">F42+F65</f>
        <v>75</v>
      </c>
      <c r="G68" s="30">
        <f t="shared" si="16"/>
        <v>30</v>
      </c>
      <c r="H68" s="30">
        <f t="shared" si="16"/>
        <v>256</v>
      </c>
      <c r="I68" s="30">
        <f t="shared" si="16"/>
        <v>0</v>
      </c>
      <c r="J68" s="30">
        <f t="shared" si="16"/>
        <v>30</v>
      </c>
      <c r="K68" s="35">
        <f t="shared" si="16"/>
        <v>120</v>
      </c>
      <c r="L68" s="35">
        <f t="shared" si="16"/>
        <v>0</v>
      </c>
      <c r="M68" s="35">
        <f t="shared" si="16"/>
        <v>240</v>
      </c>
      <c r="N68" s="35">
        <f t="shared" si="16"/>
        <v>0</v>
      </c>
      <c r="O68" s="35">
        <f t="shared" si="16"/>
        <v>30</v>
      </c>
      <c r="P68" s="9">
        <f t="shared" si="16"/>
        <v>120</v>
      </c>
      <c r="Q68" s="9">
        <f t="shared" si="16"/>
        <v>0</v>
      </c>
      <c r="R68" s="9">
        <f t="shared" si="16"/>
        <v>330</v>
      </c>
      <c r="S68" s="9">
        <f t="shared" si="16"/>
        <v>0</v>
      </c>
      <c r="T68" s="9">
        <f t="shared" si="16"/>
        <v>30</v>
      </c>
      <c r="U68" s="48">
        <f t="shared" si="16"/>
        <v>180</v>
      </c>
      <c r="V68" s="48">
        <f t="shared" si="16"/>
        <v>0</v>
      </c>
      <c r="W68" s="48">
        <f t="shared" si="16"/>
        <v>195</v>
      </c>
      <c r="X68" s="48">
        <f t="shared" si="16"/>
        <v>0</v>
      </c>
      <c r="Y68" s="48">
        <f t="shared" si="16"/>
        <v>30</v>
      </c>
      <c r="Z68" s="36">
        <f t="shared" si="16"/>
        <v>150</v>
      </c>
      <c r="AA68" s="36">
        <f t="shared" si="16"/>
        <v>0</v>
      </c>
      <c r="AB68" s="36">
        <f t="shared" si="16"/>
        <v>120</v>
      </c>
      <c r="AC68" s="36">
        <f t="shared" si="16"/>
        <v>30</v>
      </c>
      <c r="AD68" s="36">
        <f t="shared" si="16"/>
        <v>30</v>
      </c>
      <c r="AE68" s="42">
        <f t="shared" si="16"/>
        <v>30</v>
      </c>
      <c r="AF68" s="42">
        <f t="shared" si="16"/>
        <v>30</v>
      </c>
      <c r="AG68" s="42">
        <f t="shared" si="16"/>
        <v>120</v>
      </c>
      <c r="AH68" s="42">
        <f t="shared" si="16"/>
        <v>30</v>
      </c>
      <c r="AI68" s="42">
        <f t="shared" si="16"/>
        <v>30</v>
      </c>
      <c r="AJ68" s="6">
        <f t="shared" si="16"/>
        <v>2056</v>
      </c>
      <c r="AK68" s="6">
        <f t="shared" si="16"/>
        <v>180</v>
      </c>
    </row>
    <row r="69" spans="1:37" ht="35.25" customHeight="1">
      <c r="A69" s="108" t="s">
        <v>76</v>
      </c>
      <c r="B69" s="108"/>
      <c r="C69" s="6"/>
      <c r="D69" s="6"/>
      <c r="E69" s="6"/>
      <c r="F69" s="30">
        <f aca="true" t="shared" si="17" ref="F69:AK69">F43+F65</f>
        <v>75</v>
      </c>
      <c r="G69" s="30">
        <f t="shared" si="17"/>
        <v>30</v>
      </c>
      <c r="H69" s="30">
        <f t="shared" si="17"/>
        <v>316</v>
      </c>
      <c r="I69" s="30">
        <f t="shared" si="17"/>
        <v>0</v>
      </c>
      <c r="J69" s="30">
        <f t="shared" si="17"/>
        <v>30</v>
      </c>
      <c r="K69" s="35">
        <f t="shared" si="17"/>
        <v>120</v>
      </c>
      <c r="L69" s="35">
        <f t="shared" si="17"/>
        <v>0</v>
      </c>
      <c r="M69" s="35">
        <f t="shared" si="17"/>
        <v>270</v>
      </c>
      <c r="N69" s="35">
        <f t="shared" si="17"/>
        <v>0</v>
      </c>
      <c r="O69" s="35">
        <f t="shared" si="17"/>
        <v>30</v>
      </c>
      <c r="P69" s="9">
        <f t="shared" si="17"/>
        <v>120</v>
      </c>
      <c r="Q69" s="9">
        <f t="shared" si="17"/>
        <v>0</v>
      </c>
      <c r="R69" s="9">
        <f t="shared" si="17"/>
        <v>330</v>
      </c>
      <c r="S69" s="9">
        <f t="shared" si="17"/>
        <v>0</v>
      </c>
      <c r="T69" s="9">
        <f t="shared" si="17"/>
        <v>30</v>
      </c>
      <c r="U69" s="48">
        <f t="shared" si="17"/>
        <v>180</v>
      </c>
      <c r="V69" s="48">
        <f t="shared" si="17"/>
        <v>0</v>
      </c>
      <c r="W69" s="48">
        <f t="shared" si="17"/>
        <v>195</v>
      </c>
      <c r="X69" s="48">
        <f t="shared" si="17"/>
        <v>0</v>
      </c>
      <c r="Y69" s="48">
        <f t="shared" si="17"/>
        <v>30</v>
      </c>
      <c r="Z69" s="36">
        <f t="shared" si="17"/>
        <v>150</v>
      </c>
      <c r="AA69" s="36">
        <f t="shared" si="17"/>
        <v>0</v>
      </c>
      <c r="AB69" s="36">
        <f t="shared" si="17"/>
        <v>120</v>
      </c>
      <c r="AC69" s="36">
        <f t="shared" si="17"/>
        <v>30</v>
      </c>
      <c r="AD69" s="36">
        <f t="shared" si="17"/>
        <v>30</v>
      </c>
      <c r="AE69" s="42">
        <f t="shared" si="17"/>
        <v>30</v>
      </c>
      <c r="AF69" s="42">
        <f t="shared" si="17"/>
        <v>30</v>
      </c>
      <c r="AG69" s="42">
        <f t="shared" si="17"/>
        <v>120</v>
      </c>
      <c r="AH69" s="42">
        <f t="shared" si="17"/>
        <v>30</v>
      </c>
      <c r="AI69" s="42">
        <f t="shared" si="17"/>
        <v>30</v>
      </c>
      <c r="AJ69" s="6">
        <f t="shared" si="17"/>
        <v>2146</v>
      </c>
      <c r="AK69" s="6">
        <f t="shared" si="17"/>
        <v>180</v>
      </c>
    </row>
    <row r="70" spans="1:37" ht="14.25">
      <c r="A70" s="20"/>
      <c r="B70" s="22"/>
      <c r="C70" s="2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</row>
    <row r="71" spans="1:37" ht="14.25">
      <c r="A71" s="20"/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ht="14.25">
      <c r="A72" s="20"/>
      <c r="B72" s="125" t="s">
        <v>106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</row>
    <row r="73" spans="1:37" ht="14.25">
      <c r="A73" s="20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ht="15.75" customHeight="1">
      <c r="A74" s="20"/>
      <c r="B74" s="125" t="s">
        <v>84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</row>
    <row r="75" spans="1:37" ht="16.5" customHeight="1">
      <c r="A75" s="20"/>
      <c r="B75" s="125" t="s">
        <v>85</v>
      </c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ht="16.5" customHeight="1">
      <c r="A76" s="20"/>
      <c r="B76" s="125" t="s">
        <v>86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ht="14.25">
      <c r="A77" s="20"/>
      <c r="B77" s="125" t="s">
        <v>110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</row>
    <row r="78" spans="1:37" ht="15">
      <c r="A78" s="20"/>
      <c r="B78" s="44"/>
      <c r="C78" s="46"/>
      <c r="D78" s="45"/>
      <c r="E78" s="47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</row>
    <row r="79" spans="1:37" ht="15">
      <c r="A79" s="20"/>
      <c r="B79" s="44"/>
      <c r="C79" s="46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</row>
  </sheetData>
  <sheetProtection/>
  <mergeCells count="80">
    <mergeCell ref="B77:T77"/>
    <mergeCell ref="AJ14:AJ16"/>
    <mergeCell ref="P14:P16"/>
    <mergeCell ref="Q14:Q16"/>
    <mergeCell ref="R14:R16"/>
    <mergeCell ref="AB14:AB16"/>
    <mergeCell ref="AC14:AC16"/>
    <mergeCell ref="AE14:AE16"/>
    <mergeCell ref="V14:V16"/>
    <mergeCell ref="W14:W16"/>
    <mergeCell ref="Y14:Y16"/>
    <mergeCell ref="AI14:AI16"/>
    <mergeCell ref="AF14:AF16"/>
    <mergeCell ref="Z14:Z16"/>
    <mergeCell ref="AA14:AA16"/>
    <mergeCell ref="AH14:AH16"/>
    <mergeCell ref="AG14:AG16"/>
    <mergeCell ref="AK14:AK16"/>
    <mergeCell ref="B72:AK72"/>
    <mergeCell ref="S14:S16"/>
    <mergeCell ref="T14:T16"/>
    <mergeCell ref="U14:U16"/>
    <mergeCell ref="C14:C16"/>
    <mergeCell ref="L14:L16"/>
    <mergeCell ref="AD14:AD16"/>
    <mergeCell ref="A68:B68"/>
    <mergeCell ref="X14:X16"/>
    <mergeCell ref="B76:T76"/>
    <mergeCell ref="A42:B42"/>
    <mergeCell ref="A67:B67"/>
    <mergeCell ref="A69:B69"/>
    <mergeCell ref="A66:B66"/>
    <mergeCell ref="A55:B55"/>
    <mergeCell ref="A56:AK56"/>
    <mergeCell ref="B75:T75"/>
    <mergeCell ref="B74:AK74"/>
    <mergeCell ref="A43:B43"/>
    <mergeCell ref="E14:E16"/>
    <mergeCell ref="F14:F16"/>
    <mergeCell ref="G14:G16"/>
    <mergeCell ref="H14:H16"/>
    <mergeCell ref="B73:K73"/>
    <mergeCell ref="A65:B65"/>
    <mergeCell ref="A1:AK1"/>
    <mergeCell ref="K8:O8"/>
    <mergeCell ref="Z7:AI7"/>
    <mergeCell ref="C7:E8"/>
    <mergeCell ref="A7:A9"/>
    <mergeCell ref="U8:Y8"/>
    <mergeCell ref="B3:J3"/>
    <mergeCell ref="AJ7:AJ9"/>
    <mergeCell ref="O3:AK3"/>
    <mergeCell ref="A2:AK2"/>
    <mergeCell ref="A10:AK10"/>
    <mergeCell ref="P8:T8"/>
    <mergeCell ref="F6:AK6"/>
    <mergeCell ref="A6:E6"/>
    <mergeCell ref="B7:B9"/>
    <mergeCell ref="Z8:AD8"/>
    <mergeCell ref="F7:O7"/>
    <mergeCell ref="B4:J4"/>
    <mergeCell ref="AK7:AK9"/>
    <mergeCell ref="F8:J8"/>
    <mergeCell ref="AE8:AI8"/>
    <mergeCell ref="P7:Y7"/>
    <mergeCell ref="M14:M16"/>
    <mergeCell ref="N14:N16"/>
    <mergeCell ref="O4:AK4"/>
    <mergeCell ref="O5:AK5"/>
    <mergeCell ref="D12:D13"/>
    <mergeCell ref="A12:A13"/>
    <mergeCell ref="A45:AK45"/>
    <mergeCell ref="I14:I16"/>
    <mergeCell ref="J14:J16"/>
    <mergeCell ref="K14:K16"/>
    <mergeCell ref="O14:O16"/>
    <mergeCell ref="D14:D16"/>
    <mergeCell ref="A14:A16"/>
    <mergeCell ref="C12:C13"/>
    <mergeCell ref="E12:E13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  <headerFooter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Wadolowska-Lesner</cp:lastModifiedBy>
  <cp:lastPrinted>2017-05-05T13:52:56Z</cp:lastPrinted>
  <dcterms:created xsi:type="dcterms:W3CDTF">2010-12-06T08:38:47Z</dcterms:created>
  <dcterms:modified xsi:type="dcterms:W3CDTF">2021-09-22T08:50:43Z</dcterms:modified>
  <cp:category/>
  <cp:version/>
  <cp:contentType/>
  <cp:contentStatus/>
</cp:coreProperties>
</file>