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6450" activeTab="0"/>
  </bookViews>
  <sheets>
    <sheet name="Magisterskie zaoczne" sheetId="1" r:id="rId1"/>
  </sheets>
  <definedNames>
    <definedName name="_xlnm.Print_Area" localSheetId="0">'Magisterskie zaoczne'!$A$1:$AK$162</definedName>
  </definedNames>
  <calcPr fullCalcOnLoad="1"/>
</workbook>
</file>

<file path=xl/sharedStrings.xml><?xml version="1.0" encoding="utf-8"?>
<sst xmlns="http://schemas.openxmlformats.org/spreadsheetml/2006/main" count="240" uniqueCount="197">
  <si>
    <t>Lp.</t>
  </si>
  <si>
    <t>kod</t>
  </si>
  <si>
    <t>E</t>
  </si>
  <si>
    <t>Zo</t>
  </si>
  <si>
    <t>Zal.</t>
  </si>
  <si>
    <t>Przedmiot</t>
  </si>
  <si>
    <t>I rok</t>
  </si>
  <si>
    <t>II rok</t>
  </si>
  <si>
    <t>Razem godz.</t>
  </si>
  <si>
    <t>Razem ECTS</t>
  </si>
  <si>
    <t>W</t>
  </si>
  <si>
    <t>K</t>
  </si>
  <si>
    <t>ĆW</t>
  </si>
  <si>
    <t>S</t>
  </si>
  <si>
    <t>ECTS</t>
  </si>
  <si>
    <t>1.</t>
  </si>
  <si>
    <t>2.</t>
  </si>
  <si>
    <t>3.</t>
  </si>
  <si>
    <t>4.</t>
  </si>
  <si>
    <t>razem</t>
  </si>
  <si>
    <t>G. ŚCIEŻKI**</t>
  </si>
  <si>
    <t>1 semestr</t>
  </si>
  <si>
    <t>2 semestr</t>
  </si>
  <si>
    <t>3 semestr</t>
  </si>
  <si>
    <t>4 semestr</t>
  </si>
  <si>
    <t>Pedagogika</t>
  </si>
  <si>
    <t>5.</t>
  </si>
  <si>
    <t>6.</t>
  </si>
  <si>
    <t>7.</t>
  </si>
  <si>
    <t>8.</t>
  </si>
  <si>
    <t>9.</t>
  </si>
  <si>
    <t>10.</t>
  </si>
  <si>
    <t>11.</t>
  </si>
  <si>
    <t>Psychologia</t>
  </si>
  <si>
    <t>18.</t>
  </si>
  <si>
    <t>19.</t>
  </si>
  <si>
    <t>20.</t>
  </si>
  <si>
    <t>22.</t>
  </si>
  <si>
    <t>23.</t>
  </si>
  <si>
    <t>24.</t>
  </si>
  <si>
    <t>25.</t>
  </si>
  <si>
    <t>26.</t>
  </si>
  <si>
    <t>27.</t>
  </si>
  <si>
    <t>28.</t>
  </si>
  <si>
    <t>36.</t>
  </si>
  <si>
    <t>37.</t>
  </si>
  <si>
    <t>38.</t>
  </si>
  <si>
    <t>39.</t>
  </si>
  <si>
    <t>40.</t>
  </si>
  <si>
    <t>Współczesna myśl humanistyczna</t>
  </si>
  <si>
    <t>Literatura polska od średniowiecza do oświecenia</t>
  </si>
  <si>
    <t>Literatura polska wieku XIX</t>
  </si>
  <si>
    <t>Literatura polska wieku XX i XXI</t>
  </si>
  <si>
    <t>Metodologia badań literackich</t>
  </si>
  <si>
    <t>Historia języka polskiego i jego odmian stylowych</t>
  </si>
  <si>
    <t>Językoznawstwo ogólne</t>
  </si>
  <si>
    <t>Dyskurs publiczny</t>
  </si>
  <si>
    <t>Najnowsze zagadnienia współczesnej polszczyzny</t>
  </si>
  <si>
    <t>Semantyka leksykalna</t>
  </si>
  <si>
    <t>Semantyka tekstu</t>
  </si>
  <si>
    <t xml:space="preserve">Metodologie badań językoznawczych </t>
  </si>
  <si>
    <t>Wiedza o gatunkach i stylach</t>
  </si>
  <si>
    <t>Dialektologia współczesna</t>
  </si>
  <si>
    <t>Komparatystyka</t>
  </si>
  <si>
    <t>Antropologia literatury</t>
  </si>
  <si>
    <t>Seminarium magisterskie</t>
  </si>
  <si>
    <t>Sztuka interpretacji</t>
  </si>
  <si>
    <t>Egzamin ze specjalności</t>
  </si>
  <si>
    <t>RAZEM specjalność nauczycielska:</t>
  </si>
  <si>
    <t>Analiza dzieła teatralnego i filmowego</t>
  </si>
  <si>
    <t>Historia dramatu i teatru powszechnego</t>
  </si>
  <si>
    <t>Historia dramatu i teatru polskiego</t>
  </si>
  <si>
    <t>Historia filmu powszechnego</t>
  </si>
  <si>
    <t>Historia filmu polskiego</t>
  </si>
  <si>
    <t>RAZEM specjalność 'wiedza o teatrze i filmie':</t>
  </si>
  <si>
    <t>Współczesna kultura audiowizualna</t>
  </si>
  <si>
    <t>Współczesna krytyka literacka</t>
  </si>
  <si>
    <t>Współczesne kierunki artystyczne</t>
  </si>
  <si>
    <t>RAZEM specjalność 'krytyka artystyczno-literacka':</t>
  </si>
  <si>
    <t>Analiza i wartościowanie dzieła artystycznego</t>
  </si>
  <si>
    <t>Warsztaty pisarskie</t>
  </si>
  <si>
    <t>Zagadnienia fikcji literackiej</t>
  </si>
  <si>
    <t>Literatura niefikcjonalna (esej, dziennik, reportaż)</t>
  </si>
  <si>
    <t>Analiza historyczno- językowa tekstów literackich</t>
  </si>
  <si>
    <t xml:space="preserve">Retoryka </t>
  </si>
  <si>
    <t>Klasycy dziennikarstwa</t>
  </si>
  <si>
    <t>Retoryka dziennikarska</t>
  </si>
  <si>
    <t>Semiologia życia publicznego</t>
  </si>
  <si>
    <t>Współczesna kultura medialna</t>
  </si>
  <si>
    <t>RAZEM specjalność publicystyczno-dziennikarska:</t>
  </si>
  <si>
    <t>RAZEM specjalność hermeneutyczna:</t>
  </si>
  <si>
    <t xml:space="preserve">Klasycy retoryki </t>
  </si>
  <si>
    <t>Technika mówienia</t>
  </si>
  <si>
    <t>Retoryka reklamy</t>
  </si>
  <si>
    <t xml:space="preserve">Współczesna kultura retoryczna </t>
  </si>
  <si>
    <t>Praktyczna retoryka</t>
  </si>
  <si>
    <t>RAZEM specjalność retoryczna:</t>
  </si>
  <si>
    <t>Literatura do XVIII wieku</t>
  </si>
  <si>
    <t>Literatura wieku XIX</t>
  </si>
  <si>
    <t>Literatura wieku XX i XXI</t>
  </si>
  <si>
    <t>Zarys poetyki</t>
  </si>
  <si>
    <t>Elementy językoznawstwa synchronicznego</t>
  </si>
  <si>
    <t>Elementy językoznawstwa diachronicznego</t>
  </si>
  <si>
    <t>Elementy językoznawstwa normatywnego</t>
  </si>
  <si>
    <t>RAZEM profil uzupełniający:</t>
  </si>
  <si>
    <t>Specjalności: nauczycielska</t>
  </si>
  <si>
    <t>wiedza o teatrze i filmie'</t>
  </si>
  <si>
    <t>krytyka artystyczno-literacka'</t>
  </si>
  <si>
    <t>publicystyczno-dziennikarska</t>
  </si>
  <si>
    <t>hermeneutyczna</t>
  </si>
  <si>
    <t>Profil uzupełniający</t>
  </si>
  <si>
    <t>Wykład wydziałowy</t>
  </si>
  <si>
    <t>2,3,4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</si>
  <si>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</si>
  <si>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</si>
  <si>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</si>
  <si>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</si>
  <si>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</si>
  <si>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</si>
  <si>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</si>
  <si>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</si>
  <si>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</si>
  <si>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</si>
  <si>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</si>
  <si>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</si>
  <si>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</si>
  <si>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</si>
  <si>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</si>
  <si>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</si>
  <si>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</si>
  <si>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</si>
  <si>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</si>
  <si>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</si>
  <si>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</si>
  <si>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</si>
  <si>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</si>
  <si>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12.</t>
  </si>
  <si>
    <t>13.</t>
  </si>
  <si>
    <t>14.</t>
  </si>
  <si>
    <t>15.</t>
  </si>
  <si>
    <t>16.</t>
  </si>
  <si>
    <t>17.</t>
  </si>
  <si>
    <t>C2. SPECJALNOŚĆ 'WIEDZA O TEATRZE I FILMIE'</t>
  </si>
  <si>
    <t>C3. SPECJALNOŚĆ 'KRYTYKA ARTYSTYCZNO-LITERACKA'</t>
  </si>
  <si>
    <t>C4. SPECJALNOŚĆ PUBLICYSTYCZNO-DZIENNIKARSKA</t>
  </si>
  <si>
    <t>C5. SPECJALNOŚĆ HERMENEUTYCZNA</t>
  </si>
  <si>
    <t>29.</t>
  </si>
  <si>
    <t>30.</t>
  </si>
  <si>
    <t>31.</t>
  </si>
  <si>
    <t>32.</t>
  </si>
  <si>
    <t>33.</t>
  </si>
  <si>
    <t>34.</t>
  </si>
  <si>
    <t>35.</t>
  </si>
  <si>
    <t>C7. PROFIL UZUPEŁNIAJĄCY</t>
  </si>
  <si>
    <t>64.</t>
  </si>
  <si>
    <t>65.</t>
  </si>
  <si>
    <t>66.</t>
  </si>
  <si>
    <t>67.</t>
  </si>
  <si>
    <t>68.</t>
  </si>
  <si>
    <t>69.</t>
  </si>
  <si>
    <t>70.</t>
  </si>
  <si>
    <t>Dydaktyka języka</t>
  </si>
  <si>
    <t>Dydaktyka literatury</t>
  </si>
  <si>
    <t>Ewaluacja</t>
  </si>
  <si>
    <t>Dydaktyka kształcenia kulturowego</t>
  </si>
  <si>
    <t>forma zaliczenia po semestrze</t>
  </si>
  <si>
    <t>A. GRUPA TREŚCI KIERUNKOWYCH - OBLIGATORYJNYCH (340 godzin; 62 pkt. ECTS)</t>
  </si>
  <si>
    <t>A1. KSZTAŁCENIE W ZAKRESIE WIEDZY O KULTURZE, HISTORII i TEORII LITERATURY (175 godzin; 32 pkt. ECTS)</t>
  </si>
  <si>
    <t>A2. KSZTAŁCENIE W ZAKRESIE JĘZYKOZNAWSTWA (165 godzin; 30 pkt. ECTS)</t>
  </si>
  <si>
    <t>B. GRUPA TREŚCI  KIERUNKOWYCH - DO WYBORU (130 godzin; 38 pkt. ECTS)</t>
  </si>
  <si>
    <t>C. GRUPA TREŚCI DO WYBORU - SPECJALNOŚCI (95-160 godzin; 20 pkt. ECTS)</t>
  </si>
  <si>
    <t>C1. SPECJALNOŚĆ NAUCZYCIELSKA-KONTYNUACJA [MODUŁ 2 K2-K3; MODUŁ 3 K2-K3] (160 godzin; 20 pkt.ECTS)</t>
  </si>
  <si>
    <t>MODUŁ 2. Komponent 2: Przygotowanie w zakresie psychologiczno-pedagogicznym do nauczania na III i IV etapie edukacyjnym  i komponent 3: praktyka psych.-ped.</t>
  </si>
  <si>
    <t>MODUŁ 3. Komponent 2: Przygotowanie w zakresie dydaktycznym na III i IV etapie edukacyjnym i komponent 3: praktyka dydaktyczna</t>
  </si>
  <si>
    <t>UWAGI:</t>
  </si>
  <si>
    <t>2. Specjalność nauczycielska może być realizowana jedynie przez absolwentów studiów licencjackich o profilu nauczycielskim.</t>
  </si>
  <si>
    <t>3. Profil uzupełniający przeznaczony jest dla absolwentów niepolonistycznych studiów licencjackich.  Warunkiem jego uruchomienia jest liczba chętnych konieczna do utworzenia grupy, określona właściwym rozporządzeniem Rektora UG.</t>
  </si>
  <si>
    <t>21.</t>
  </si>
  <si>
    <t>Praktyka (60 godzin)</t>
  </si>
  <si>
    <t>60*</t>
  </si>
  <si>
    <t>Problemy mowy i pisma</t>
  </si>
  <si>
    <t>4. Seminarium magisterskie obejmuje napisanie pracy magisterskiej.</t>
  </si>
  <si>
    <t>PLAN STUDIÓW NIESTACJONARNYCH DRUGIEGO STOPNIA</t>
  </si>
  <si>
    <t>OD ROKU AKADEMICKIEGO 2012/13</t>
  </si>
  <si>
    <t>WYDZIAŁ: FILOLOGICZNY</t>
  </si>
  <si>
    <t>KIERUNEK: FILOLOGIA POLSKA</t>
  </si>
  <si>
    <r>
      <t>retoryczna (</t>
    </r>
    <r>
      <rPr>
        <b/>
        <i/>
        <sz val="10"/>
        <rFont val="Calibri"/>
        <family val="2"/>
      </rPr>
      <t>public relations</t>
    </r>
    <r>
      <rPr>
        <b/>
        <sz val="10"/>
        <rFont val="Calibri"/>
        <family val="2"/>
      </rPr>
      <t>)</t>
    </r>
  </si>
  <si>
    <r>
      <t>C6. SPECJALNOŚĆ RETORYCZNA (</t>
    </r>
    <r>
      <rPr>
        <i/>
        <sz val="11"/>
        <rFont val="Calibri"/>
        <family val="2"/>
      </rPr>
      <t>PUBLIC RELATIONS</t>
    </r>
    <r>
      <rPr>
        <sz val="11"/>
        <rFont val="Calibri"/>
        <family val="2"/>
      </rPr>
      <t>)</t>
    </r>
  </si>
  <si>
    <t>Rozkład godzin i punktów ECTS</t>
  </si>
  <si>
    <t>6.  Na I roku studentów obowiązuje ukończenie szkolenia BHP i kursu z ochrony własności intelektualnej.</t>
  </si>
  <si>
    <r>
      <t xml:space="preserve">5. </t>
    </r>
    <r>
      <rPr>
        <i/>
        <sz val="8"/>
        <rFont val="Calibri"/>
        <family val="2"/>
      </rPr>
      <t>Kursywą</t>
    </r>
    <r>
      <rPr>
        <sz val="8"/>
        <rFont val="Calibri"/>
        <family val="2"/>
      </rPr>
      <t xml:space="preserve"> zaznaczono w siatce nazwy przedmiotów do wyboru. </t>
    </r>
  </si>
  <si>
    <t>150*</t>
  </si>
  <si>
    <t>Praktyka dydaktyczna (120 godzin) i praktyka psych.-ped. (30 godzin)</t>
  </si>
  <si>
    <t>7. Praktyki na specjalności nauczycielskiej, składające się z praktyki dydaktycznej (120 godzin) i psychologiczno-pedagogicznej (30 godz.), odbywają się równolegle z realizacją danego modułu (Moduł 2 i 3). Student otrzymuje zaliczenie po odbyciu wszystkich praktyk.</t>
  </si>
  <si>
    <t>Plan studiów zatwierdzony przez Radę Wydziału 8 marca 2012 roku. Zmiany z 8 maja 2014</t>
  </si>
  <si>
    <t>1. W ramach treści fakultatywnych studenci wybierają jedną z uruchamianych w danym cyklu kształcenia specjalności, seminarium magisterskie, wykład wydziałowy i lektorat języka obcego (nauka języka nie może odbywać się od podstaw, gdyż realizowany program ma za zadanie podnieść umiejętności komunikacyjne studenta na poziom B2+ Europejskiego Systemu Opisu Kształcenia Językowego).</t>
  </si>
  <si>
    <t>Język obcy (poziom B2+)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</si>
</sst>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i/>
      <sz val="11"/>
      <name val="Calibri"/>
      <family val="2"/>
    </font>
    <font>
      <i/>
      <sz val="8"/>
      <name val="Calibri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5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 readingOrder="1"/>
    </xf>
    <xf numFmtId="0" fontId="7" fillId="0" borderId="10" xfId="0" applyFont="1" applyBorder="1" applyAlignment="1">
      <alignment vertical="top" wrapText="1" readingOrder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top" wrapText="1" readingOrder="1"/>
    </xf>
    <xf numFmtId="0" fontId="4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2" fillId="2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Alignment="1" quotePrefix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/>
    </xf>
    <xf numFmtId="0" fontId="5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 readingOrder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9" fillId="0" borderId="0" xfId="0" applyFont="1" applyAlignment="1">
      <alignment/>
    </xf>
    <xf numFmtId="0" fontId="7" fillId="0" borderId="10" xfId="0" applyFont="1" applyBorder="1" applyAlignment="1">
      <alignment vertical="top" wrapText="1" readingOrder="1"/>
    </xf>
    <xf numFmtId="0" fontId="5" fillId="0" borderId="0" xfId="0" applyFont="1" applyAlignment="1">
      <alignment horizontal="left" vertical="top" wrapText="1" readingOrder="1"/>
    </xf>
    <xf numFmtId="0" fontId="0" fillId="0" borderId="0" xfId="0" applyAlignment="1">
      <alignment wrapText="1"/>
    </xf>
    <xf numFmtId="0" fontId="5" fillId="0" borderId="0" xfId="0" applyFont="1" applyAlignment="1">
      <alignment horizontal="left" vertical="top"/>
    </xf>
    <xf numFmtId="0" fontId="0" fillId="0" borderId="0" xfId="0" applyAlignment="1">
      <alignment/>
    </xf>
    <xf numFmtId="0" fontId="2" fillId="35" borderId="10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vertical="top" wrapText="1" readingOrder="1"/>
    </xf>
    <xf numFmtId="0" fontId="2" fillId="0" borderId="13" xfId="0" applyFont="1" applyBorder="1" applyAlignment="1">
      <alignment vertical="top" wrapText="1" readingOrder="1"/>
    </xf>
    <xf numFmtId="0" fontId="7" fillId="0" borderId="12" xfId="0" applyFont="1" applyBorder="1" applyAlignment="1">
      <alignment vertical="top" wrapText="1" readingOrder="1"/>
    </xf>
    <xf numFmtId="0" fontId="7" fillId="0" borderId="13" xfId="0" applyFont="1" applyBorder="1" applyAlignment="1">
      <alignment vertical="top" wrapText="1" readingOrder="1"/>
    </xf>
    <xf numFmtId="0" fontId="3" fillId="0" borderId="10" xfId="0" applyFont="1" applyBorder="1" applyAlignment="1">
      <alignment horizontal="center" vertical="top" wrapText="1" readingOrder="1"/>
    </xf>
    <xf numFmtId="0" fontId="2" fillId="35" borderId="20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1" fillId="0" borderId="12" xfId="0" applyFont="1" applyBorder="1" applyAlignment="1">
      <alignment vertical="top" wrapText="1" readingOrder="1"/>
    </xf>
    <xf numFmtId="0" fontId="11" fillId="0" borderId="13" xfId="0" applyFont="1" applyBorder="1" applyAlignment="1">
      <alignment vertical="top" wrapText="1" readingOrder="1"/>
    </xf>
    <xf numFmtId="0" fontId="5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2" fillId="0" borderId="24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13" xfId="0" applyBorder="1" applyAlignment="1">
      <alignment vertical="top" wrapText="1"/>
    </xf>
    <xf numFmtId="0" fontId="2" fillId="0" borderId="12" xfId="0" applyFont="1" applyBorder="1" applyAlignment="1">
      <alignment horizontal="left" vertical="top" wrapText="1" readingOrder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60"/>
  <sheetViews>
    <sheetView tabSelected="1" zoomScaleSheetLayoutView="100" zoomScalePageLayoutView="0" workbookViewId="0" topLeftCell="A25">
      <selection activeCell="S47" sqref="S47"/>
    </sheetView>
  </sheetViews>
  <sheetFormatPr defaultColWidth="9.140625" defaultRowHeight="15"/>
  <cols>
    <col min="1" max="1" width="4.28125" style="32" customWidth="1"/>
    <col min="2" max="2" width="19.421875" style="57" customWidth="1"/>
    <col min="3" max="3" width="6.421875" style="33" customWidth="1"/>
    <col min="4" max="4" width="5.8515625" style="34" customWidth="1"/>
    <col min="5" max="5" width="5.8515625" style="33" customWidth="1"/>
    <col min="6" max="6" width="6.421875" style="33" customWidth="1"/>
    <col min="7" max="7" width="5.00390625" style="33" customWidth="1"/>
    <col min="8" max="8" width="5.421875" style="33" customWidth="1"/>
    <col min="9" max="9" width="4.7109375" style="33" customWidth="1"/>
    <col min="10" max="10" width="4.57421875" style="33" customWidth="1"/>
    <col min="11" max="11" width="4.7109375" style="33" customWidth="1"/>
    <col min="12" max="12" width="4.140625" style="33" customWidth="1"/>
    <col min="13" max="14" width="4.8515625" style="33" customWidth="1"/>
    <col min="15" max="16" width="4.57421875" style="33" customWidth="1"/>
    <col min="17" max="17" width="4.7109375" style="33" customWidth="1"/>
    <col min="18" max="18" width="4.8515625" style="33" customWidth="1"/>
    <col min="19" max="19" width="4.7109375" style="33" customWidth="1"/>
    <col min="20" max="21" width="4.8515625" style="33" customWidth="1"/>
    <col min="22" max="22" width="4.57421875" style="33" customWidth="1"/>
    <col min="23" max="23" width="5.140625" style="33" customWidth="1"/>
    <col min="24" max="24" width="4.8515625" style="33" customWidth="1"/>
    <col min="25" max="25" width="5.00390625" style="33" customWidth="1"/>
    <col min="26" max="26" width="4.8515625" style="33" customWidth="1"/>
    <col min="27" max="27" width="7.140625" style="33" customWidth="1"/>
    <col min="28" max="28" width="8.57421875" style="33" customWidth="1"/>
    <col min="29" max="29" width="5.7109375" style="33" customWidth="1"/>
    <col min="30" max="16384" width="9.140625" style="32" customWidth="1"/>
  </cols>
  <sheetData>
    <row r="1" spans="2:29" ht="15">
      <c r="B1" s="32"/>
      <c r="C1" s="32"/>
      <c r="D1" s="32"/>
      <c r="E1" s="61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</row>
    <row r="2" spans="1:37" ht="15">
      <c r="A2" s="31"/>
      <c r="B2" s="31"/>
      <c r="C2" s="31"/>
      <c r="D2" s="31"/>
      <c r="E2" s="31"/>
      <c r="F2" s="31"/>
      <c r="G2" s="31"/>
      <c r="H2" s="31"/>
      <c r="I2" s="97" t="s">
        <v>182</v>
      </c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</row>
    <row r="3" spans="1:29" ht="15">
      <c r="A3" s="106" t="s">
        <v>183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</row>
    <row r="4" spans="2:4" ht="15" customHeight="1">
      <c r="B4" s="107" t="s">
        <v>184</v>
      </c>
      <c r="C4" s="108"/>
      <c r="D4" s="108"/>
    </row>
    <row r="5" spans="2:4" ht="15" customHeight="1">
      <c r="B5" s="107" t="s">
        <v>185</v>
      </c>
      <c r="C5" s="108"/>
      <c r="D5" s="108"/>
    </row>
    <row r="6" spans="2:14" ht="15">
      <c r="B6" s="98"/>
      <c r="C6" s="99"/>
      <c r="E6" s="35" t="s">
        <v>105</v>
      </c>
      <c r="F6" s="36"/>
      <c r="G6" s="36"/>
      <c r="H6" s="36"/>
      <c r="I6" s="36"/>
      <c r="J6" s="36"/>
      <c r="K6" s="36"/>
      <c r="L6" s="37"/>
      <c r="M6" s="37"/>
      <c r="N6" s="37"/>
    </row>
    <row r="7" spans="2:14" ht="15">
      <c r="B7" s="38"/>
      <c r="C7" s="39"/>
      <c r="E7" s="35"/>
      <c r="F7" s="35"/>
      <c r="G7" s="40" t="s">
        <v>106</v>
      </c>
      <c r="H7" s="36"/>
      <c r="I7" s="36"/>
      <c r="J7" s="36"/>
      <c r="K7" s="36"/>
      <c r="L7" s="37"/>
      <c r="M7" s="37"/>
      <c r="N7" s="37"/>
    </row>
    <row r="8" spans="2:14" ht="15">
      <c r="B8" s="38"/>
      <c r="C8" s="39"/>
      <c r="E8" s="35"/>
      <c r="F8" s="35"/>
      <c r="G8" s="40" t="s">
        <v>107</v>
      </c>
      <c r="H8" s="35"/>
      <c r="I8" s="36"/>
      <c r="J8" s="41"/>
      <c r="K8" s="41"/>
      <c r="L8" s="37"/>
      <c r="M8" s="37"/>
      <c r="N8" s="37"/>
    </row>
    <row r="9" spans="2:14" ht="15">
      <c r="B9" s="38"/>
      <c r="C9" s="39"/>
      <c r="E9" s="35"/>
      <c r="F9" s="35"/>
      <c r="G9" s="35" t="s">
        <v>108</v>
      </c>
      <c r="H9" s="35"/>
      <c r="I9" s="36"/>
      <c r="J9" s="41"/>
      <c r="K9" s="41"/>
      <c r="L9" s="37"/>
      <c r="M9" s="37"/>
      <c r="N9" s="37"/>
    </row>
    <row r="10" spans="2:14" ht="15">
      <c r="B10" s="38"/>
      <c r="C10" s="39"/>
      <c r="E10" s="35"/>
      <c r="F10" s="35"/>
      <c r="G10" s="35" t="s">
        <v>109</v>
      </c>
      <c r="H10" s="36"/>
      <c r="I10" s="36"/>
      <c r="J10" s="36"/>
      <c r="K10" s="36"/>
      <c r="L10" s="37"/>
      <c r="M10" s="37"/>
      <c r="N10" s="37"/>
    </row>
    <row r="11" spans="2:14" ht="15">
      <c r="B11" s="38"/>
      <c r="C11" s="39"/>
      <c r="E11" s="35"/>
      <c r="F11" s="35"/>
      <c r="G11" s="35" t="s">
        <v>186</v>
      </c>
      <c r="H11" s="35"/>
      <c r="I11" s="36"/>
      <c r="J11" s="41"/>
      <c r="K11" s="41"/>
      <c r="L11" s="37"/>
      <c r="M11" s="37"/>
      <c r="N11" s="37"/>
    </row>
    <row r="12" spans="2:14" ht="15">
      <c r="B12" s="38"/>
      <c r="C12" s="39"/>
      <c r="E12" s="35" t="s">
        <v>110</v>
      </c>
      <c r="F12" s="36"/>
      <c r="G12" s="36"/>
      <c r="H12" s="36"/>
      <c r="I12" s="36"/>
      <c r="J12" s="36"/>
      <c r="K12" s="36"/>
      <c r="L12" s="37"/>
      <c r="M12" s="37"/>
      <c r="N12" s="37"/>
    </row>
    <row r="13" spans="14:28" ht="15">
      <c r="N13" s="112" t="s">
        <v>194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</row>
    <row r="14" spans="1:29" ht="15" customHeight="1">
      <c r="A14" s="100"/>
      <c r="B14" s="101"/>
      <c r="C14" s="101"/>
      <c r="D14" s="101"/>
      <c r="E14" s="101"/>
      <c r="F14" s="102"/>
      <c r="G14" s="103" t="s">
        <v>188</v>
      </c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5"/>
    </row>
    <row r="15" spans="1:29" ht="30" customHeight="1">
      <c r="A15" s="85" t="s">
        <v>0</v>
      </c>
      <c r="B15" s="109" t="s">
        <v>5</v>
      </c>
      <c r="C15" s="109" t="s">
        <v>1</v>
      </c>
      <c r="D15" s="110" t="s">
        <v>165</v>
      </c>
      <c r="E15" s="110"/>
      <c r="F15" s="110"/>
      <c r="G15" s="91" t="s">
        <v>6</v>
      </c>
      <c r="H15" s="92"/>
      <c r="I15" s="92"/>
      <c r="J15" s="92"/>
      <c r="K15" s="92"/>
      <c r="L15" s="92"/>
      <c r="M15" s="92"/>
      <c r="N15" s="92"/>
      <c r="O15" s="92"/>
      <c r="P15" s="93"/>
      <c r="Q15" s="94" t="s">
        <v>7</v>
      </c>
      <c r="R15" s="95"/>
      <c r="S15" s="95"/>
      <c r="T15" s="95"/>
      <c r="U15" s="95"/>
      <c r="V15" s="95"/>
      <c r="W15" s="95"/>
      <c r="X15" s="95"/>
      <c r="Y15" s="95"/>
      <c r="Z15" s="96"/>
      <c r="AA15" s="87" t="s">
        <v>8</v>
      </c>
      <c r="AB15" s="87" t="s">
        <v>9</v>
      </c>
      <c r="AC15" s="89"/>
    </row>
    <row r="16" spans="1:29" s="10" customFormat="1" ht="22.5" customHeight="1">
      <c r="A16" s="85"/>
      <c r="B16" s="109"/>
      <c r="C16" s="109"/>
      <c r="D16" s="110"/>
      <c r="E16" s="110"/>
      <c r="F16" s="110"/>
      <c r="G16" s="91" t="s">
        <v>21</v>
      </c>
      <c r="H16" s="92"/>
      <c r="I16" s="92"/>
      <c r="J16" s="92"/>
      <c r="K16" s="93"/>
      <c r="L16" s="91" t="s">
        <v>22</v>
      </c>
      <c r="M16" s="92"/>
      <c r="N16" s="92"/>
      <c r="O16" s="92"/>
      <c r="P16" s="93"/>
      <c r="Q16" s="94" t="s">
        <v>23</v>
      </c>
      <c r="R16" s="95"/>
      <c r="S16" s="95"/>
      <c r="T16" s="95"/>
      <c r="U16" s="96"/>
      <c r="V16" s="94" t="s">
        <v>24</v>
      </c>
      <c r="W16" s="95"/>
      <c r="X16" s="95"/>
      <c r="Y16" s="95"/>
      <c r="Z16" s="96"/>
      <c r="AA16" s="88"/>
      <c r="AB16" s="88"/>
      <c r="AC16" s="90"/>
    </row>
    <row r="17" spans="1:29" s="10" customFormat="1" ht="15">
      <c r="A17" s="86"/>
      <c r="B17" s="87"/>
      <c r="C17" s="87"/>
      <c r="D17" s="11" t="s">
        <v>2</v>
      </c>
      <c r="E17" s="11" t="s">
        <v>3</v>
      </c>
      <c r="F17" s="11" t="s">
        <v>4</v>
      </c>
      <c r="G17" s="12" t="s">
        <v>10</v>
      </c>
      <c r="H17" s="12" t="s">
        <v>11</v>
      </c>
      <c r="I17" s="12" t="s">
        <v>12</v>
      </c>
      <c r="J17" s="12" t="s">
        <v>13</v>
      </c>
      <c r="K17" s="12" t="s">
        <v>14</v>
      </c>
      <c r="L17" s="12" t="s">
        <v>10</v>
      </c>
      <c r="M17" s="12" t="s">
        <v>11</v>
      </c>
      <c r="N17" s="12" t="s">
        <v>12</v>
      </c>
      <c r="O17" s="12" t="s">
        <v>13</v>
      </c>
      <c r="P17" s="12" t="s">
        <v>14</v>
      </c>
      <c r="Q17" s="13" t="s">
        <v>10</v>
      </c>
      <c r="R17" s="13" t="s">
        <v>11</v>
      </c>
      <c r="S17" s="13" t="s">
        <v>12</v>
      </c>
      <c r="T17" s="13" t="s">
        <v>13</v>
      </c>
      <c r="U17" s="13" t="s">
        <v>14</v>
      </c>
      <c r="V17" s="13" t="s">
        <v>10</v>
      </c>
      <c r="W17" s="13" t="s">
        <v>11</v>
      </c>
      <c r="X17" s="13" t="s">
        <v>12</v>
      </c>
      <c r="Y17" s="13" t="s">
        <v>13</v>
      </c>
      <c r="Z17" s="13" t="s">
        <v>14</v>
      </c>
      <c r="AA17" s="88"/>
      <c r="AB17" s="88"/>
      <c r="AC17" s="90"/>
    </row>
    <row r="18" spans="1:29" s="10" customFormat="1" ht="15">
      <c r="A18" s="75" t="s">
        <v>166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7"/>
    </row>
    <row r="19" spans="1:29" s="10" customFormat="1" ht="15">
      <c r="A19" s="78" t="s">
        <v>167</v>
      </c>
      <c r="B19" s="79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7"/>
    </row>
    <row r="20" spans="1:29" s="10" customFormat="1" ht="20.25" customHeight="1">
      <c r="A20" s="70" t="s">
        <v>15</v>
      </c>
      <c r="B20" s="72" t="s">
        <v>50</v>
      </c>
      <c r="C20" s="5"/>
      <c r="D20" s="6">
        <v>2</v>
      </c>
      <c r="E20" s="7"/>
      <c r="F20" s="8">
        <v>1</v>
      </c>
      <c r="G20" s="1">
        <v>10</v>
      </c>
      <c r="H20" s="1"/>
      <c r="I20" s="1"/>
      <c r="J20" s="1"/>
      <c r="K20" s="1">
        <v>1</v>
      </c>
      <c r="L20" s="1"/>
      <c r="M20" s="1"/>
      <c r="N20" s="1"/>
      <c r="O20" s="1"/>
      <c r="P20" s="1"/>
      <c r="Q20" s="2"/>
      <c r="R20" s="2"/>
      <c r="S20" s="2"/>
      <c r="T20" s="2"/>
      <c r="U20" s="2"/>
      <c r="V20" s="2"/>
      <c r="W20" s="2"/>
      <c r="X20" s="2"/>
      <c r="Y20" s="2"/>
      <c r="Z20" s="2"/>
      <c r="AA20" s="8">
        <f>G20+H20+I20+J20+L20+M20+O20+N20+Q20+R20+S20+T20+V20+W20+X20+Y20</f>
        <v>10</v>
      </c>
      <c r="AB20" s="8">
        <f>K20+P20+U20+Z20</f>
        <v>1</v>
      </c>
      <c r="AC20" s="9"/>
    </row>
    <row r="21" spans="1:29" s="10" customFormat="1" ht="20.25" customHeight="1">
      <c r="A21" s="71"/>
      <c r="B21" s="73"/>
      <c r="C21" s="5"/>
      <c r="D21" s="6"/>
      <c r="E21" s="7">
        <v>1.2</v>
      </c>
      <c r="F21" s="8"/>
      <c r="G21" s="1"/>
      <c r="H21" s="1"/>
      <c r="I21" s="1">
        <v>10</v>
      </c>
      <c r="J21" s="1"/>
      <c r="K21" s="1">
        <v>1</v>
      </c>
      <c r="L21" s="1"/>
      <c r="M21" s="1"/>
      <c r="N21" s="1">
        <v>10</v>
      </c>
      <c r="O21" s="1"/>
      <c r="P21" s="1">
        <v>4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8">
        <f aca="true" t="shared" si="0" ref="AA21:AA33">G21+H21+I21+J21+L21+M21+O21+N21+Q21+R21+S21+T21+V21+W21+X21+Y21</f>
        <v>20</v>
      </c>
      <c r="AB21" s="8">
        <f aca="true" t="shared" si="1" ref="AB21:AB33">K21+P21+U21+Z21</f>
        <v>5</v>
      </c>
      <c r="AC21" s="9"/>
    </row>
    <row r="22" spans="1:29" s="10" customFormat="1" ht="15">
      <c r="A22" s="70" t="s">
        <v>16</v>
      </c>
      <c r="B22" s="72" t="s">
        <v>51</v>
      </c>
      <c r="C22" s="5"/>
      <c r="D22" s="6">
        <v>3</v>
      </c>
      <c r="E22" s="7"/>
      <c r="F22" s="8">
        <v>2</v>
      </c>
      <c r="G22" s="1"/>
      <c r="H22" s="1"/>
      <c r="I22" s="1"/>
      <c r="J22" s="1"/>
      <c r="K22" s="1"/>
      <c r="L22" s="1">
        <v>10</v>
      </c>
      <c r="M22" s="1"/>
      <c r="N22" s="1"/>
      <c r="O22" s="1"/>
      <c r="P22" s="1">
        <v>1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8">
        <f t="shared" si="0"/>
        <v>10</v>
      </c>
      <c r="AB22" s="8">
        <f t="shared" si="1"/>
        <v>1</v>
      </c>
      <c r="AC22" s="9"/>
    </row>
    <row r="23" spans="1:29" s="10" customFormat="1" ht="15">
      <c r="A23" s="71"/>
      <c r="B23" s="73"/>
      <c r="C23" s="5"/>
      <c r="D23" s="6"/>
      <c r="E23" s="7">
        <v>2.3</v>
      </c>
      <c r="F23" s="8"/>
      <c r="G23" s="1"/>
      <c r="H23" s="1"/>
      <c r="I23" s="1"/>
      <c r="J23" s="1"/>
      <c r="K23" s="1"/>
      <c r="L23" s="1"/>
      <c r="M23" s="1"/>
      <c r="N23" s="1">
        <v>10</v>
      </c>
      <c r="O23" s="1"/>
      <c r="P23" s="1">
        <v>1</v>
      </c>
      <c r="Q23" s="2"/>
      <c r="R23" s="2"/>
      <c r="S23" s="2">
        <v>10</v>
      </c>
      <c r="T23" s="2"/>
      <c r="U23" s="2">
        <v>4</v>
      </c>
      <c r="V23" s="2"/>
      <c r="W23" s="2"/>
      <c r="X23" s="2"/>
      <c r="Y23" s="2"/>
      <c r="Z23" s="2"/>
      <c r="AA23" s="8">
        <f t="shared" si="0"/>
        <v>20</v>
      </c>
      <c r="AB23" s="8">
        <f t="shared" si="1"/>
        <v>5</v>
      </c>
      <c r="AC23" s="9"/>
    </row>
    <row r="24" spans="1:29" s="10" customFormat="1" ht="15">
      <c r="A24" s="70" t="s">
        <v>17</v>
      </c>
      <c r="B24" s="72" t="s">
        <v>52</v>
      </c>
      <c r="C24" s="5"/>
      <c r="D24" s="6">
        <v>3</v>
      </c>
      <c r="E24" s="7"/>
      <c r="F24" s="8">
        <v>3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2">
        <v>10</v>
      </c>
      <c r="R24" s="2"/>
      <c r="S24" s="2"/>
      <c r="T24" s="2"/>
      <c r="U24" s="2">
        <v>1</v>
      </c>
      <c r="V24" s="2"/>
      <c r="W24" s="2"/>
      <c r="X24" s="2"/>
      <c r="Y24" s="2"/>
      <c r="Z24" s="2"/>
      <c r="AA24" s="8">
        <f t="shared" si="0"/>
        <v>10</v>
      </c>
      <c r="AB24" s="8">
        <f t="shared" si="1"/>
        <v>1</v>
      </c>
      <c r="AC24" s="9"/>
    </row>
    <row r="25" spans="1:29" s="10" customFormat="1" ht="15">
      <c r="A25" s="71"/>
      <c r="B25" s="73"/>
      <c r="C25" s="5"/>
      <c r="D25" s="6"/>
      <c r="E25" s="7">
        <v>2.3</v>
      </c>
      <c r="F25" s="8"/>
      <c r="G25" s="1"/>
      <c r="H25" s="1"/>
      <c r="I25" s="1"/>
      <c r="J25" s="1"/>
      <c r="K25" s="1"/>
      <c r="L25" s="1"/>
      <c r="M25" s="1"/>
      <c r="N25" s="1">
        <v>10</v>
      </c>
      <c r="O25" s="1"/>
      <c r="P25" s="1">
        <v>2</v>
      </c>
      <c r="Q25" s="2"/>
      <c r="R25" s="2"/>
      <c r="S25" s="2">
        <v>10</v>
      </c>
      <c r="T25" s="2"/>
      <c r="U25" s="2">
        <v>3</v>
      </c>
      <c r="V25" s="2"/>
      <c r="W25" s="2"/>
      <c r="X25" s="2"/>
      <c r="Y25" s="2"/>
      <c r="Z25" s="2"/>
      <c r="AA25" s="8">
        <f t="shared" si="0"/>
        <v>20</v>
      </c>
      <c r="AB25" s="8">
        <f t="shared" si="1"/>
        <v>5</v>
      </c>
      <c r="AC25" s="9"/>
    </row>
    <row r="26" spans="1:29" s="10" customFormat="1" ht="14.25" customHeight="1">
      <c r="A26" s="115" t="s">
        <v>18</v>
      </c>
      <c r="B26" s="72" t="s">
        <v>66</v>
      </c>
      <c r="C26" s="5"/>
      <c r="D26" s="6"/>
      <c r="E26" s="7"/>
      <c r="F26" s="8">
        <v>1</v>
      </c>
      <c r="G26" s="1">
        <v>5</v>
      </c>
      <c r="H26" s="1"/>
      <c r="I26" s="1"/>
      <c r="J26" s="1"/>
      <c r="K26" s="1">
        <v>1</v>
      </c>
      <c r="L26" s="1"/>
      <c r="M26" s="1"/>
      <c r="N26" s="1"/>
      <c r="O26" s="1"/>
      <c r="P26" s="1"/>
      <c r="Q26" s="2"/>
      <c r="R26" s="2"/>
      <c r="S26" s="2"/>
      <c r="T26" s="2"/>
      <c r="U26" s="2"/>
      <c r="V26" s="2"/>
      <c r="W26" s="2"/>
      <c r="X26" s="2"/>
      <c r="Y26" s="2"/>
      <c r="Z26" s="2"/>
      <c r="AA26" s="8">
        <v>5</v>
      </c>
      <c r="AB26" s="8">
        <v>1</v>
      </c>
      <c r="AC26" s="9"/>
    </row>
    <row r="27" spans="1:29" s="10" customFormat="1" ht="14.25" customHeight="1">
      <c r="A27" s="114"/>
      <c r="B27" s="114"/>
      <c r="C27" s="5"/>
      <c r="D27" s="6"/>
      <c r="E27" s="7">
        <v>1</v>
      </c>
      <c r="F27" s="8"/>
      <c r="G27" s="1"/>
      <c r="H27" s="1"/>
      <c r="I27" s="1">
        <v>15</v>
      </c>
      <c r="J27" s="1"/>
      <c r="K27" s="1">
        <v>4</v>
      </c>
      <c r="L27" s="1"/>
      <c r="M27" s="1"/>
      <c r="N27" s="1"/>
      <c r="O27" s="1"/>
      <c r="P27" s="1"/>
      <c r="Q27" s="2"/>
      <c r="R27" s="2"/>
      <c r="S27" s="2"/>
      <c r="T27" s="2"/>
      <c r="U27" s="2"/>
      <c r="V27" s="2"/>
      <c r="W27" s="2"/>
      <c r="X27" s="2"/>
      <c r="Y27" s="2"/>
      <c r="Z27" s="2"/>
      <c r="AA27" s="8">
        <f t="shared" si="0"/>
        <v>15</v>
      </c>
      <c r="AB27" s="8">
        <f t="shared" si="1"/>
        <v>4</v>
      </c>
      <c r="AC27" s="9"/>
    </row>
    <row r="28" spans="1:29" s="10" customFormat="1" ht="15">
      <c r="A28" s="70" t="s">
        <v>26</v>
      </c>
      <c r="B28" s="72" t="s">
        <v>53</v>
      </c>
      <c r="C28" s="5"/>
      <c r="D28" s="6"/>
      <c r="E28" s="7"/>
      <c r="F28" s="8">
        <v>1</v>
      </c>
      <c r="G28" s="1">
        <v>5</v>
      </c>
      <c r="H28" s="1"/>
      <c r="I28" s="1"/>
      <c r="J28" s="1"/>
      <c r="K28" s="1">
        <v>1</v>
      </c>
      <c r="L28" s="1"/>
      <c r="M28" s="1"/>
      <c r="N28" s="1"/>
      <c r="O28" s="1"/>
      <c r="P28" s="1"/>
      <c r="Q28" s="2"/>
      <c r="R28" s="2"/>
      <c r="S28" s="2"/>
      <c r="T28" s="2"/>
      <c r="U28" s="2"/>
      <c r="V28" s="2"/>
      <c r="W28" s="2"/>
      <c r="X28" s="2"/>
      <c r="Y28" s="2"/>
      <c r="Z28" s="2"/>
      <c r="AA28" s="8">
        <f t="shared" si="0"/>
        <v>5</v>
      </c>
      <c r="AB28" s="8">
        <f t="shared" si="1"/>
        <v>1</v>
      </c>
      <c r="AC28" s="9"/>
    </row>
    <row r="29" spans="1:29" s="10" customFormat="1" ht="15">
      <c r="A29" s="71"/>
      <c r="B29" s="73"/>
      <c r="C29" s="5"/>
      <c r="D29" s="6"/>
      <c r="E29" s="7">
        <v>2</v>
      </c>
      <c r="F29" s="8"/>
      <c r="G29" s="1"/>
      <c r="H29" s="1"/>
      <c r="I29" s="1">
        <v>15</v>
      </c>
      <c r="J29" s="1"/>
      <c r="K29" s="1">
        <v>1</v>
      </c>
      <c r="L29" s="1"/>
      <c r="M29" s="1"/>
      <c r="N29" s="1"/>
      <c r="O29" s="1"/>
      <c r="P29" s="1"/>
      <c r="Q29" s="2"/>
      <c r="R29" s="2"/>
      <c r="S29" s="2"/>
      <c r="T29" s="2"/>
      <c r="U29" s="2"/>
      <c r="V29" s="2"/>
      <c r="W29" s="2"/>
      <c r="X29" s="2"/>
      <c r="Y29" s="2"/>
      <c r="Z29" s="2"/>
      <c r="AA29" s="8">
        <f t="shared" si="0"/>
        <v>15</v>
      </c>
      <c r="AB29" s="8">
        <f t="shared" si="1"/>
        <v>1</v>
      </c>
      <c r="AC29" s="9"/>
    </row>
    <row r="30" spans="1:29" s="10" customFormat="1" ht="15">
      <c r="A30" s="70" t="s">
        <v>27</v>
      </c>
      <c r="B30" s="72" t="s">
        <v>49</v>
      </c>
      <c r="C30" s="5"/>
      <c r="D30" s="6">
        <v>2</v>
      </c>
      <c r="E30" s="7"/>
      <c r="F30" s="8">
        <v>2</v>
      </c>
      <c r="G30" s="1"/>
      <c r="H30" s="1"/>
      <c r="I30" s="1"/>
      <c r="J30" s="1"/>
      <c r="K30" s="1"/>
      <c r="L30" s="1">
        <v>5</v>
      </c>
      <c r="M30" s="1"/>
      <c r="N30" s="1"/>
      <c r="O30" s="1"/>
      <c r="P30" s="1">
        <v>1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8">
        <f t="shared" si="0"/>
        <v>5</v>
      </c>
      <c r="AB30" s="8">
        <f t="shared" si="1"/>
        <v>1</v>
      </c>
      <c r="AC30" s="9"/>
    </row>
    <row r="31" spans="1:29" s="10" customFormat="1" ht="15">
      <c r="A31" s="71"/>
      <c r="B31" s="73"/>
      <c r="C31" s="5"/>
      <c r="D31" s="6"/>
      <c r="E31" s="7">
        <v>2</v>
      </c>
      <c r="F31" s="8"/>
      <c r="G31" s="1"/>
      <c r="H31" s="1"/>
      <c r="I31" s="1"/>
      <c r="J31" s="1"/>
      <c r="K31" s="1"/>
      <c r="L31" s="1"/>
      <c r="M31" s="1"/>
      <c r="N31" s="1">
        <v>10</v>
      </c>
      <c r="O31" s="1"/>
      <c r="P31" s="1">
        <v>2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8">
        <f t="shared" si="0"/>
        <v>10</v>
      </c>
      <c r="AB31" s="8">
        <f t="shared" si="1"/>
        <v>2</v>
      </c>
      <c r="AC31" s="9"/>
    </row>
    <row r="32" spans="1:29" s="10" customFormat="1" ht="15">
      <c r="A32" s="3" t="s">
        <v>28</v>
      </c>
      <c r="B32" s="4" t="s">
        <v>63</v>
      </c>
      <c r="C32" s="5"/>
      <c r="D32" s="6"/>
      <c r="E32" s="7">
        <v>2</v>
      </c>
      <c r="F32" s="8"/>
      <c r="G32" s="1"/>
      <c r="H32" s="1"/>
      <c r="I32" s="1"/>
      <c r="J32" s="1"/>
      <c r="K32" s="1"/>
      <c r="L32" s="1"/>
      <c r="M32" s="1"/>
      <c r="N32" s="1">
        <v>15</v>
      </c>
      <c r="O32" s="1"/>
      <c r="P32" s="1">
        <v>2</v>
      </c>
      <c r="Q32" s="2"/>
      <c r="R32" s="2"/>
      <c r="S32" s="2"/>
      <c r="T32" s="2"/>
      <c r="U32" s="2"/>
      <c r="V32" s="2"/>
      <c r="W32" s="2"/>
      <c r="X32" s="2"/>
      <c r="Y32" s="2"/>
      <c r="Z32" s="2"/>
      <c r="AA32" s="8">
        <f t="shared" si="0"/>
        <v>15</v>
      </c>
      <c r="AB32" s="8">
        <f t="shared" si="1"/>
        <v>2</v>
      </c>
      <c r="AC32" s="9"/>
    </row>
    <row r="33" spans="1:29" s="10" customFormat="1" ht="15">
      <c r="A33" s="3" t="s">
        <v>29</v>
      </c>
      <c r="B33" s="4" t="s">
        <v>64</v>
      </c>
      <c r="C33" s="5"/>
      <c r="D33" s="6"/>
      <c r="E33" s="7">
        <v>3</v>
      </c>
      <c r="F33" s="8"/>
      <c r="G33" s="1"/>
      <c r="H33" s="1"/>
      <c r="I33" s="1"/>
      <c r="J33" s="1"/>
      <c r="K33" s="1"/>
      <c r="L33" s="1"/>
      <c r="M33" s="1"/>
      <c r="N33" s="1"/>
      <c r="O33" s="1"/>
      <c r="P33" s="1"/>
      <c r="Q33" s="2"/>
      <c r="R33" s="2"/>
      <c r="S33" s="2">
        <v>15</v>
      </c>
      <c r="T33" s="2"/>
      <c r="U33" s="2">
        <v>2</v>
      </c>
      <c r="V33" s="2"/>
      <c r="W33" s="2"/>
      <c r="X33" s="2"/>
      <c r="Y33" s="2"/>
      <c r="Z33" s="2"/>
      <c r="AA33" s="8">
        <f t="shared" si="0"/>
        <v>15</v>
      </c>
      <c r="AB33" s="8">
        <f t="shared" si="1"/>
        <v>2</v>
      </c>
      <c r="AC33" s="9"/>
    </row>
    <row r="34" spans="1:29" s="10" customFormat="1" ht="15">
      <c r="A34" s="68" t="s">
        <v>19</v>
      </c>
      <c r="B34" s="69"/>
      <c r="C34" s="6"/>
      <c r="D34" s="6"/>
      <c r="E34" s="6"/>
      <c r="F34" s="6"/>
      <c r="G34" s="14">
        <f aca="true" t="shared" si="2" ref="G34:AB34">SUM(G20:G33)</f>
        <v>20</v>
      </c>
      <c r="H34" s="14">
        <f t="shared" si="2"/>
        <v>0</v>
      </c>
      <c r="I34" s="14">
        <f t="shared" si="2"/>
        <v>40</v>
      </c>
      <c r="J34" s="14">
        <f t="shared" si="2"/>
        <v>0</v>
      </c>
      <c r="K34" s="14">
        <f t="shared" si="2"/>
        <v>9</v>
      </c>
      <c r="L34" s="14">
        <f t="shared" si="2"/>
        <v>15</v>
      </c>
      <c r="M34" s="14">
        <f t="shared" si="2"/>
        <v>0</v>
      </c>
      <c r="N34" s="14">
        <f t="shared" si="2"/>
        <v>55</v>
      </c>
      <c r="O34" s="14">
        <f t="shared" si="2"/>
        <v>0</v>
      </c>
      <c r="P34" s="14">
        <f t="shared" si="2"/>
        <v>13</v>
      </c>
      <c r="Q34" s="15">
        <f t="shared" si="2"/>
        <v>10</v>
      </c>
      <c r="R34" s="15">
        <f t="shared" si="2"/>
        <v>0</v>
      </c>
      <c r="S34" s="15">
        <f t="shared" si="2"/>
        <v>35</v>
      </c>
      <c r="T34" s="15">
        <f t="shared" si="2"/>
        <v>0</v>
      </c>
      <c r="U34" s="15">
        <f t="shared" si="2"/>
        <v>10</v>
      </c>
      <c r="V34" s="15">
        <f t="shared" si="2"/>
        <v>0</v>
      </c>
      <c r="W34" s="15">
        <f t="shared" si="2"/>
        <v>0</v>
      </c>
      <c r="X34" s="15">
        <f t="shared" si="2"/>
        <v>0</v>
      </c>
      <c r="Y34" s="15">
        <f t="shared" si="2"/>
        <v>0</v>
      </c>
      <c r="Z34" s="15">
        <f t="shared" si="2"/>
        <v>0</v>
      </c>
      <c r="AA34" s="6">
        <f t="shared" si="2"/>
        <v>175</v>
      </c>
      <c r="AB34" s="6">
        <f t="shared" si="2"/>
        <v>32</v>
      </c>
      <c r="AC34" s="16"/>
    </row>
    <row r="35" spans="1:29" s="10" customFormat="1" ht="15">
      <c r="A35" s="78" t="s">
        <v>168</v>
      </c>
      <c r="B35" s="79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7"/>
    </row>
    <row r="36" spans="1:29" s="10" customFormat="1" ht="20.25" customHeight="1">
      <c r="A36" s="70" t="s">
        <v>30</v>
      </c>
      <c r="B36" s="72" t="s">
        <v>54</v>
      </c>
      <c r="C36" s="5"/>
      <c r="D36" s="6">
        <v>2</v>
      </c>
      <c r="E36" s="7"/>
      <c r="F36" s="8">
        <v>1</v>
      </c>
      <c r="G36" s="1">
        <v>5</v>
      </c>
      <c r="H36" s="1"/>
      <c r="I36" s="1"/>
      <c r="J36" s="1"/>
      <c r="K36" s="1">
        <v>1</v>
      </c>
      <c r="L36" s="1"/>
      <c r="M36" s="1"/>
      <c r="N36" s="1"/>
      <c r="O36" s="1"/>
      <c r="P36" s="1"/>
      <c r="Q36" s="2"/>
      <c r="R36" s="2"/>
      <c r="S36" s="2"/>
      <c r="T36" s="2"/>
      <c r="U36" s="2"/>
      <c r="V36" s="2"/>
      <c r="W36" s="2"/>
      <c r="X36" s="2"/>
      <c r="Y36" s="2"/>
      <c r="Z36" s="2"/>
      <c r="AA36" s="8">
        <f>G36+H36+I36+J36+L36+M36+O36+N36+Q36+R36+S36+T36+V36+W36+X36+Y36</f>
        <v>5</v>
      </c>
      <c r="AB36" s="8">
        <f>K36+P36+U36+Z36</f>
        <v>1</v>
      </c>
      <c r="AC36" s="9"/>
    </row>
    <row r="37" spans="1:29" s="10" customFormat="1" ht="20.25" customHeight="1">
      <c r="A37" s="71"/>
      <c r="B37" s="73"/>
      <c r="C37" s="5"/>
      <c r="D37" s="6"/>
      <c r="E37" s="7">
        <v>1.2</v>
      </c>
      <c r="F37" s="8"/>
      <c r="G37" s="1"/>
      <c r="H37" s="1"/>
      <c r="I37" s="1">
        <v>10</v>
      </c>
      <c r="J37" s="1"/>
      <c r="K37" s="1">
        <v>1</v>
      </c>
      <c r="L37" s="1"/>
      <c r="M37" s="1"/>
      <c r="N37" s="1">
        <v>10</v>
      </c>
      <c r="O37" s="1"/>
      <c r="P37" s="1">
        <v>4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8">
        <f aca="true" t="shared" si="3" ref="AA37:AA47">G37+H37+I37+J37+L37+M37+O37+N37+Q37+R37+S37+T37+V37+W37+X37+Y37</f>
        <v>20</v>
      </c>
      <c r="AB37" s="8">
        <f aca="true" t="shared" si="4" ref="AB37:AB47">K37+P37+U37+Z37</f>
        <v>5</v>
      </c>
      <c r="AC37" s="9"/>
    </row>
    <row r="38" spans="1:29" s="10" customFormat="1" ht="15" customHeight="1">
      <c r="A38" s="3" t="s">
        <v>31</v>
      </c>
      <c r="B38" s="4" t="s">
        <v>55</v>
      </c>
      <c r="C38" s="5"/>
      <c r="D38" s="6">
        <v>1</v>
      </c>
      <c r="E38" s="7"/>
      <c r="F38" s="8">
        <v>1</v>
      </c>
      <c r="G38" s="1">
        <v>15</v>
      </c>
      <c r="H38" s="1"/>
      <c r="I38" s="1"/>
      <c r="J38" s="1"/>
      <c r="K38" s="1">
        <v>4</v>
      </c>
      <c r="L38" s="1"/>
      <c r="M38" s="1"/>
      <c r="N38" s="1"/>
      <c r="O38" s="1"/>
      <c r="P38" s="1"/>
      <c r="Q38" s="2"/>
      <c r="R38" s="2"/>
      <c r="S38" s="2"/>
      <c r="T38" s="2"/>
      <c r="U38" s="2"/>
      <c r="V38" s="2"/>
      <c r="W38" s="2"/>
      <c r="X38" s="2"/>
      <c r="Y38" s="2"/>
      <c r="Z38" s="2"/>
      <c r="AA38" s="8">
        <f t="shared" si="3"/>
        <v>15</v>
      </c>
      <c r="AB38" s="8">
        <f t="shared" si="4"/>
        <v>4</v>
      </c>
      <c r="AC38" s="9"/>
    </row>
    <row r="39" spans="1:29" s="10" customFormat="1" ht="27" customHeight="1">
      <c r="A39" s="3" t="s">
        <v>32</v>
      </c>
      <c r="B39" s="4" t="s">
        <v>60</v>
      </c>
      <c r="C39" s="5"/>
      <c r="D39" s="6">
        <v>1</v>
      </c>
      <c r="E39" s="7"/>
      <c r="F39" s="8">
        <v>1</v>
      </c>
      <c r="G39" s="1">
        <v>15</v>
      </c>
      <c r="H39" s="1"/>
      <c r="I39" s="1"/>
      <c r="J39" s="1"/>
      <c r="K39" s="1">
        <v>4</v>
      </c>
      <c r="L39" s="1"/>
      <c r="M39" s="1"/>
      <c r="N39" s="1"/>
      <c r="O39" s="1"/>
      <c r="P39" s="1"/>
      <c r="Q39" s="2"/>
      <c r="R39" s="2"/>
      <c r="S39" s="2"/>
      <c r="T39" s="2"/>
      <c r="U39" s="2"/>
      <c r="V39" s="2"/>
      <c r="W39" s="2"/>
      <c r="X39" s="2"/>
      <c r="Y39" s="2"/>
      <c r="Z39" s="2"/>
      <c r="AA39" s="8">
        <f t="shared" si="3"/>
        <v>15</v>
      </c>
      <c r="AB39" s="8">
        <f t="shared" si="4"/>
        <v>4</v>
      </c>
      <c r="AC39" s="9"/>
    </row>
    <row r="40" spans="1:29" s="10" customFormat="1" ht="15">
      <c r="A40" s="3" t="s">
        <v>136</v>
      </c>
      <c r="B40" s="4" t="s">
        <v>58</v>
      </c>
      <c r="C40" s="5"/>
      <c r="D40" s="6"/>
      <c r="E40" s="7">
        <v>1</v>
      </c>
      <c r="F40" s="8"/>
      <c r="G40" s="1"/>
      <c r="H40" s="1"/>
      <c r="I40" s="1">
        <v>20</v>
      </c>
      <c r="J40" s="1"/>
      <c r="K40" s="1">
        <v>2</v>
      </c>
      <c r="L40" s="1"/>
      <c r="M40" s="1"/>
      <c r="N40" s="1"/>
      <c r="O40" s="1"/>
      <c r="P40" s="1"/>
      <c r="Q40" s="2"/>
      <c r="R40" s="2"/>
      <c r="S40" s="2"/>
      <c r="T40" s="2"/>
      <c r="U40" s="2"/>
      <c r="V40" s="2"/>
      <c r="W40" s="2"/>
      <c r="X40" s="2"/>
      <c r="Y40" s="2"/>
      <c r="Z40" s="2"/>
      <c r="AA40" s="8">
        <f t="shared" si="3"/>
        <v>20</v>
      </c>
      <c r="AB40" s="8">
        <f t="shared" si="4"/>
        <v>2</v>
      </c>
      <c r="AC40" s="9"/>
    </row>
    <row r="41" spans="1:29" s="10" customFormat="1" ht="15">
      <c r="A41" s="70" t="s">
        <v>137</v>
      </c>
      <c r="B41" s="72" t="s">
        <v>56</v>
      </c>
      <c r="C41" s="5"/>
      <c r="D41" s="6">
        <v>2</v>
      </c>
      <c r="E41" s="7"/>
      <c r="F41" s="8">
        <v>2</v>
      </c>
      <c r="G41" s="1"/>
      <c r="H41" s="1"/>
      <c r="I41" s="1"/>
      <c r="J41" s="1"/>
      <c r="K41" s="1"/>
      <c r="L41" s="1">
        <v>10</v>
      </c>
      <c r="M41" s="1"/>
      <c r="N41" s="1"/>
      <c r="O41" s="1"/>
      <c r="P41" s="1">
        <v>1</v>
      </c>
      <c r="Q41" s="2"/>
      <c r="R41" s="2"/>
      <c r="S41" s="2"/>
      <c r="T41" s="2"/>
      <c r="U41" s="2"/>
      <c r="V41" s="2"/>
      <c r="W41" s="2"/>
      <c r="X41" s="2"/>
      <c r="Y41" s="2"/>
      <c r="Z41" s="2"/>
      <c r="AA41" s="8">
        <f t="shared" si="3"/>
        <v>10</v>
      </c>
      <c r="AB41" s="8">
        <f t="shared" si="4"/>
        <v>1</v>
      </c>
      <c r="AC41" s="9"/>
    </row>
    <row r="42" spans="1:29" s="10" customFormat="1" ht="15">
      <c r="A42" s="71"/>
      <c r="B42" s="73"/>
      <c r="C42" s="5"/>
      <c r="D42" s="6"/>
      <c r="E42" s="7">
        <v>2</v>
      </c>
      <c r="F42" s="8"/>
      <c r="G42" s="1"/>
      <c r="H42" s="1"/>
      <c r="I42" s="1"/>
      <c r="J42" s="1"/>
      <c r="K42" s="1"/>
      <c r="L42" s="1"/>
      <c r="M42" s="1"/>
      <c r="N42" s="1">
        <v>10</v>
      </c>
      <c r="O42" s="1"/>
      <c r="P42" s="1">
        <v>3</v>
      </c>
      <c r="Q42" s="2"/>
      <c r="R42" s="2"/>
      <c r="S42" s="2"/>
      <c r="T42" s="2"/>
      <c r="U42" s="2"/>
      <c r="V42" s="2"/>
      <c r="W42" s="2"/>
      <c r="X42" s="2"/>
      <c r="Y42" s="2"/>
      <c r="Z42" s="2"/>
      <c r="AA42" s="8">
        <f t="shared" si="3"/>
        <v>10</v>
      </c>
      <c r="AB42" s="8">
        <f t="shared" si="4"/>
        <v>3</v>
      </c>
      <c r="AC42" s="9"/>
    </row>
    <row r="43" spans="1:29" s="10" customFormat="1" ht="41.25" customHeight="1">
      <c r="A43" s="3" t="s">
        <v>138</v>
      </c>
      <c r="B43" s="4" t="s">
        <v>57</v>
      </c>
      <c r="C43" s="5"/>
      <c r="D43" s="6"/>
      <c r="E43" s="7">
        <v>2</v>
      </c>
      <c r="F43" s="8"/>
      <c r="G43" s="1"/>
      <c r="H43" s="1"/>
      <c r="I43" s="1"/>
      <c r="J43" s="1"/>
      <c r="K43" s="1"/>
      <c r="L43" s="1"/>
      <c r="M43" s="1"/>
      <c r="N43" s="1">
        <v>10</v>
      </c>
      <c r="O43" s="1"/>
      <c r="P43" s="1">
        <v>1</v>
      </c>
      <c r="Q43" s="2"/>
      <c r="R43" s="2"/>
      <c r="S43" s="2"/>
      <c r="T43" s="2"/>
      <c r="U43" s="2"/>
      <c r="V43" s="2"/>
      <c r="W43" s="2"/>
      <c r="X43" s="2"/>
      <c r="Y43" s="2"/>
      <c r="Z43" s="2"/>
      <c r="AA43" s="8">
        <f t="shared" si="3"/>
        <v>10</v>
      </c>
      <c r="AB43" s="8">
        <f t="shared" si="4"/>
        <v>1</v>
      </c>
      <c r="AC43" s="9"/>
    </row>
    <row r="44" spans="1:29" s="10" customFormat="1" ht="15">
      <c r="A44" s="3" t="s">
        <v>139</v>
      </c>
      <c r="B44" s="4" t="s">
        <v>59</v>
      </c>
      <c r="C44" s="5"/>
      <c r="D44" s="6"/>
      <c r="E44" s="7">
        <v>3</v>
      </c>
      <c r="F44" s="8"/>
      <c r="G44" s="1"/>
      <c r="H44" s="1"/>
      <c r="I44" s="1"/>
      <c r="J44" s="1"/>
      <c r="K44" s="1"/>
      <c r="L44" s="1"/>
      <c r="M44" s="1"/>
      <c r="N44" s="1"/>
      <c r="O44" s="1"/>
      <c r="P44" s="1"/>
      <c r="Q44" s="2"/>
      <c r="R44" s="2"/>
      <c r="S44" s="2">
        <v>20</v>
      </c>
      <c r="T44" s="2"/>
      <c r="U44" s="2">
        <v>2</v>
      </c>
      <c r="V44" s="2"/>
      <c r="W44" s="2"/>
      <c r="X44" s="2"/>
      <c r="Y44" s="2"/>
      <c r="Z44" s="2"/>
      <c r="AA44" s="8">
        <f t="shared" si="3"/>
        <v>20</v>
      </c>
      <c r="AB44" s="8">
        <f t="shared" si="4"/>
        <v>2</v>
      </c>
      <c r="AC44" s="9"/>
    </row>
    <row r="45" spans="1:29" s="10" customFormat="1" ht="15">
      <c r="A45" s="70" t="s">
        <v>140</v>
      </c>
      <c r="B45" s="72" t="s">
        <v>61</v>
      </c>
      <c r="C45" s="5"/>
      <c r="D45" s="6"/>
      <c r="E45" s="7"/>
      <c r="F45" s="8">
        <v>3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2">
        <v>10</v>
      </c>
      <c r="R45" s="2"/>
      <c r="S45" s="2"/>
      <c r="T45" s="2"/>
      <c r="U45" s="2">
        <v>1</v>
      </c>
      <c r="V45" s="2"/>
      <c r="W45" s="2"/>
      <c r="X45" s="2"/>
      <c r="Y45" s="2"/>
      <c r="Z45" s="2"/>
      <c r="AA45" s="8">
        <f t="shared" si="3"/>
        <v>10</v>
      </c>
      <c r="AB45" s="8">
        <f t="shared" si="4"/>
        <v>1</v>
      </c>
      <c r="AC45" s="9"/>
    </row>
    <row r="46" spans="1:29" s="10" customFormat="1" ht="15">
      <c r="A46" s="71"/>
      <c r="B46" s="73"/>
      <c r="C46" s="5"/>
      <c r="D46" s="6"/>
      <c r="E46" s="7">
        <v>3</v>
      </c>
      <c r="F46" s="8"/>
      <c r="G46" s="1"/>
      <c r="H46" s="1"/>
      <c r="I46" s="1"/>
      <c r="J46" s="1"/>
      <c r="K46" s="1"/>
      <c r="L46" s="1"/>
      <c r="M46" s="1"/>
      <c r="N46" s="1"/>
      <c r="O46" s="1"/>
      <c r="P46" s="1"/>
      <c r="Q46" s="2"/>
      <c r="R46" s="2"/>
      <c r="S46" s="2">
        <v>10</v>
      </c>
      <c r="T46" s="2"/>
      <c r="U46" s="2">
        <v>2</v>
      </c>
      <c r="V46" s="2"/>
      <c r="W46" s="2"/>
      <c r="X46" s="2"/>
      <c r="Y46" s="2"/>
      <c r="Z46" s="2"/>
      <c r="AA46" s="8">
        <f t="shared" si="3"/>
        <v>10</v>
      </c>
      <c r="AB46" s="8">
        <f t="shared" si="4"/>
        <v>2</v>
      </c>
      <c r="AC46" s="9"/>
    </row>
    <row r="47" spans="1:29" s="10" customFormat="1" ht="25.5">
      <c r="A47" s="3" t="s">
        <v>141</v>
      </c>
      <c r="B47" s="4" t="s">
        <v>62</v>
      </c>
      <c r="C47" s="5"/>
      <c r="D47" s="6">
        <v>3</v>
      </c>
      <c r="E47" s="7">
        <v>3</v>
      </c>
      <c r="F47" s="8"/>
      <c r="G47" s="1"/>
      <c r="H47" s="1"/>
      <c r="I47" s="1"/>
      <c r="J47" s="1"/>
      <c r="K47" s="1"/>
      <c r="L47" s="1"/>
      <c r="M47" s="1"/>
      <c r="N47" s="1"/>
      <c r="O47" s="1"/>
      <c r="P47" s="1"/>
      <c r="Q47" s="2"/>
      <c r="R47" s="2"/>
      <c r="S47" s="2">
        <v>20</v>
      </c>
      <c r="T47" s="2"/>
      <c r="U47" s="2">
        <v>4</v>
      </c>
      <c r="V47" s="2"/>
      <c r="W47" s="2"/>
      <c r="X47" s="2"/>
      <c r="Y47" s="2"/>
      <c r="Z47" s="2"/>
      <c r="AA47" s="8">
        <f t="shared" si="3"/>
        <v>20</v>
      </c>
      <c r="AB47" s="8">
        <f t="shared" si="4"/>
        <v>4</v>
      </c>
      <c r="AC47" s="9"/>
    </row>
    <row r="48" spans="1:29" s="10" customFormat="1" ht="15">
      <c r="A48" s="80" t="s">
        <v>19</v>
      </c>
      <c r="B48" s="81"/>
      <c r="C48" s="6"/>
      <c r="D48" s="6"/>
      <c r="E48" s="6"/>
      <c r="F48" s="6"/>
      <c r="G48" s="14">
        <f aca="true" t="shared" si="5" ref="G48:AA48">SUM(G36:G47)</f>
        <v>35</v>
      </c>
      <c r="H48" s="14">
        <f t="shared" si="5"/>
        <v>0</v>
      </c>
      <c r="I48" s="14">
        <f t="shared" si="5"/>
        <v>30</v>
      </c>
      <c r="J48" s="14">
        <f t="shared" si="5"/>
        <v>0</v>
      </c>
      <c r="K48" s="14">
        <f t="shared" si="5"/>
        <v>12</v>
      </c>
      <c r="L48" s="14">
        <f t="shared" si="5"/>
        <v>10</v>
      </c>
      <c r="M48" s="14">
        <f t="shared" si="5"/>
        <v>0</v>
      </c>
      <c r="N48" s="14">
        <f t="shared" si="5"/>
        <v>30</v>
      </c>
      <c r="O48" s="14">
        <f t="shared" si="5"/>
        <v>0</v>
      </c>
      <c r="P48" s="14">
        <f>SUM(P36:P47)</f>
        <v>9</v>
      </c>
      <c r="Q48" s="15">
        <f t="shared" si="5"/>
        <v>10</v>
      </c>
      <c r="R48" s="15">
        <f t="shared" si="5"/>
        <v>0</v>
      </c>
      <c r="S48" s="15">
        <f t="shared" si="5"/>
        <v>50</v>
      </c>
      <c r="T48" s="15">
        <f t="shared" si="5"/>
        <v>0</v>
      </c>
      <c r="U48" s="15">
        <f t="shared" si="5"/>
        <v>9</v>
      </c>
      <c r="V48" s="15">
        <f t="shared" si="5"/>
        <v>0</v>
      </c>
      <c r="W48" s="15">
        <f t="shared" si="5"/>
        <v>0</v>
      </c>
      <c r="X48" s="15">
        <f t="shared" si="5"/>
        <v>0</v>
      </c>
      <c r="Y48" s="15">
        <f t="shared" si="5"/>
        <v>0</v>
      </c>
      <c r="Z48" s="15">
        <f t="shared" si="5"/>
        <v>0</v>
      </c>
      <c r="AA48" s="6">
        <f t="shared" si="5"/>
        <v>165</v>
      </c>
      <c r="AB48" s="6">
        <f>SUM(AB36:AB47)</f>
        <v>30</v>
      </c>
      <c r="AC48" s="16"/>
    </row>
    <row r="49" spans="1:29" ht="15">
      <c r="A49" s="67" t="s">
        <v>169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</row>
    <row r="50" spans="1:29" ht="25.5">
      <c r="A50" s="3" t="s">
        <v>34</v>
      </c>
      <c r="B50" s="17" t="s">
        <v>65</v>
      </c>
      <c r="C50" s="8"/>
      <c r="D50" s="6"/>
      <c r="E50" s="18" t="s">
        <v>112</v>
      </c>
      <c r="F50" s="8"/>
      <c r="G50" s="1"/>
      <c r="H50" s="1"/>
      <c r="I50" s="1"/>
      <c r="J50" s="1"/>
      <c r="K50" s="1"/>
      <c r="L50" s="1"/>
      <c r="M50" s="1"/>
      <c r="N50" s="1"/>
      <c r="O50" s="1">
        <v>15</v>
      </c>
      <c r="P50" s="1">
        <v>3</v>
      </c>
      <c r="Q50" s="2"/>
      <c r="R50" s="2"/>
      <c r="S50" s="2"/>
      <c r="T50" s="2">
        <v>15</v>
      </c>
      <c r="U50" s="2">
        <v>4</v>
      </c>
      <c r="V50" s="2"/>
      <c r="W50" s="2"/>
      <c r="X50" s="2"/>
      <c r="Y50" s="2">
        <v>30</v>
      </c>
      <c r="Z50" s="2">
        <v>25</v>
      </c>
      <c r="AA50" s="19">
        <f>G50+H50+I50+J50+L50+M50+O50+N50+Q50+R50+S50+T50+V50+W50+X50+Y50</f>
        <v>60</v>
      </c>
      <c r="AB50" s="19">
        <f>K50+P50+U50+Z50</f>
        <v>32</v>
      </c>
      <c r="AC50" s="20"/>
    </row>
    <row r="51" spans="1:33" ht="16.5" customHeight="1">
      <c r="A51" s="3" t="s">
        <v>35</v>
      </c>
      <c r="B51" s="17" t="s">
        <v>196</v>
      </c>
      <c r="C51" s="21"/>
      <c r="D51" s="22"/>
      <c r="E51" s="18">
        <v>1.2</v>
      </c>
      <c r="F51" s="19"/>
      <c r="G51" s="23"/>
      <c r="H51" s="23"/>
      <c r="I51" s="23">
        <v>20</v>
      </c>
      <c r="J51" s="23"/>
      <c r="K51" s="23">
        <v>2</v>
      </c>
      <c r="L51" s="23"/>
      <c r="M51" s="23"/>
      <c r="N51" s="23">
        <v>20</v>
      </c>
      <c r="O51" s="23"/>
      <c r="P51" s="23">
        <v>2</v>
      </c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19">
        <f>G51+H51+I51+J51+L51+M51+O51+N51+Q51+R51+S51+T51+V51+W51+X51+Y51</f>
        <v>40</v>
      </c>
      <c r="AB51" s="19">
        <f>K51+P51+U51+Z51</f>
        <v>4</v>
      </c>
      <c r="AC51" s="20"/>
      <c r="AE51" s="42"/>
      <c r="AG51" s="42"/>
    </row>
    <row r="52" spans="1:29" ht="15">
      <c r="A52" s="3" t="s">
        <v>36</v>
      </c>
      <c r="B52" s="17" t="s">
        <v>111</v>
      </c>
      <c r="C52" s="8"/>
      <c r="D52" s="6"/>
      <c r="E52" s="18"/>
      <c r="F52" s="8">
        <v>4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2"/>
      <c r="R52" s="2"/>
      <c r="S52" s="2"/>
      <c r="T52" s="2"/>
      <c r="U52" s="2"/>
      <c r="V52" s="2">
        <v>10</v>
      </c>
      <c r="W52" s="2"/>
      <c r="X52" s="2"/>
      <c r="Y52" s="2"/>
      <c r="Z52" s="2">
        <v>2</v>
      </c>
      <c r="AA52" s="19">
        <f>G52+H52+I52+J52+L52+M52+O52+N52+Q52+R52+S52+T52+V52+W52+X52+Y52</f>
        <v>10</v>
      </c>
      <c r="AB52" s="19">
        <f>K52+P52+U52+Z52</f>
        <v>2</v>
      </c>
      <c r="AC52" s="20"/>
    </row>
    <row r="53" spans="1:29" s="43" customFormat="1" ht="15">
      <c r="A53" s="68" t="s">
        <v>19</v>
      </c>
      <c r="B53" s="69"/>
      <c r="C53" s="6"/>
      <c r="D53" s="6"/>
      <c r="E53" s="6"/>
      <c r="F53" s="6"/>
      <c r="G53" s="14">
        <f aca="true" t="shared" si="6" ref="G53:AA53">SUM(G50:G52)</f>
        <v>0</v>
      </c>
      <c r="H53" s="14">
        <f t="shared" si="6"/>
        <v>0</v>
      </c>
      <c r="I53" s="14">
        <f t="shared" si="6"/>
        <v>20</v>
      </c>
      <c r="J53" s="14">
        <f t="shared" si="6"/>
        <v>0</v>
      </c>
      <c r="K53" s="14">
        <f t="shared" si="6"/>
        <v>2</v>
      </c>
      <c r="L53" s="14">
        <f t="shared" si="6"/>
        <v>0</v>
      </c>
      <c r="M53" s="14">
        <f t="shared" si="6"/>
        <v>0</v>
      </c>
      <c r="N53" s="14">
        <f t="shared" si="6"/>
        <v>20</v>
      </c>
      <c r="O53" s="14">
        <f t="shared" si="6"/>
        <v>15</v>
      </c>
      <c r="P53" s="14">
        <f t="shared" si="6"/>
        <v>5</v>
      </c>
      <c r="Q53" s="15">
        <f t="shared" si="6"/>
        <v>0</v>
      </c>
      <c r="R53" s="15">
        <f t="shared" si="6"/>
        <v>0</v>
      </c>
      <c r="S53" s="15">
        <f t="shared" si="6"/>
        <v>0</v>
      </c>
      <c r="T53" s="15">
        <f t="shared" si="6"/>
        <v>15</v>
      </c>
      <c r="U53" s="15">
        <f t="shared" si="6"/>
        <v>4</v>
      </c>
      <c r="V53" s="15">
        <f t="shared" si="6"/>
        <v>10</v>
      </c>
      <c r="W53" s="15">
        <f t="shared" si="6"/>
        <v>0</v>
      </c>
      <c r="X53" s="15">
        <f t="shared" si="6"/>
        <v>0</v>
      </c>
      <c r="Y53" s="15">
        <f t="shared" si="6"/>
        <v>30</v>
      </c>
      <c r="Z53" s="15">
        <f t="shared" si="6"/>
        <v>27</v>
      </c>
      <c r="AA53" s="6">
        <f t="shared" si="6"/>
        <v>110</v>
      </c>
      <c r="AB53" s="6">
        <f>SUM(AB50:AB52)</f>
        <v>38</v>
      </c>
      <c r="AC53" s="16"/>
    </row>
    <row r="54" spans="1:29" s="43" customFormat="1" ht="15" customHeight="1" hidden="1">
      <c r="A54" s="75" t="s">
        <v>20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7"/>
    </row>
    <row r="55" spans="1:29" ht="15" hidden="1">
      <c r="A55" s="25" t="s">
        <v>15</v>
      </c>
      <c r="B55" s="26"/>
      <c r="C55" s="8"/>
      <c r="D55" s="6"/>
      <c r="E55" s="8"/>
      <c r="F55" s="8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8" t="e">
        <f>G55+H55+I55+J55+L55+M55+O55+N55+Q55+R55+S55+T55+V55+W55+X55+Y55+#REF!+#REF!+#REF!+#REF!+#REF!+#REF!+#REF!+#REF!</f>
        <v>#REF!</v>
      </c>
      <c r="AB55" s="8" t="e">
        <f>K55+P55+U55+Z55+#REF!+#REF!</f>
        <v>#REF!</v>
      </c>
      <c r="AC55" s="8"/>
    </row>
    <row r="56" spans="1:29" ht="15" hidden="1">
      <c r="A56" s="25" t="s">
        <v>16</v>
      </c>
      <c r="B56" s="26"/>
      <c r="C56" s="8"/>
      <c r="D56" s="6"/>
      <c r="E56" s="8"/>
      <c r="F56" s="8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8" t="e">
        <f>G56+H56+I56+J56+L56+M56+O56+N56+Q56+R56+S56+T56+V56+W56+X56+Y56+#REF!+#REF!+#REF!+#REF!+#REF!+#REF!+#REF!+#REF!</f>
        <v>#REF!</v>
      </c>
      <c r="AB56" s="8" t="e">
        <f>K56+P56+U56+Z56+#REF!+#REF!</f>
        <v>#REF!</v>
      </c>
      <c r="AC56" s="8"/>
    </row>
    <row r="57" spans="1:29" ht="16.5" customHeight="1" hidden="1">
      <c r="A57" s="25" t="s">
        <v>17</v>
      </c>
      <c r="B57" s="26"/>
      <c r="C57" s="8"/>
      <c r="D57" s="6"/>
      <c r="E57" s="8"/>
      <c r="F57" s="8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8" t="e">
        <f>G57+H57+I57+J57+L57+M57+O57+N57+Q57+R57+S57+T57+V57+W57+X57+Y57+#REF!+#REF!+#REF!+#REF!+#REF!+#REF!+#REF!+#REF!</f>
        <v>#REF!</v>
      </c>
      <c r="AB57" s="8" t="e">
        <f>K57+P57+U57+Z57+#REF!+#REF!</f>
        <v>#REF!</v>
      </c>
      <c r="AC57" s="8"/>
    </row>
    <row r="58" spans="1:29" ht="17.25" customHeight="1" hidden="1">
      <c r="A58" s="25" t="s">
        <v>18</v>
      </c>
      <c r="B58" s="26"/>
      <c r="C58" s="8"/>
      <c r="D58" s="6"/>
      <c r="E58" s="8"/>
      <c r="F58" s="8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8" t="e">
        <f>G58+H58+I58+J58+L58+M58+O58+N58+Q58+R58+S58+T58+V58+W58+X58+Y58+#REF!+#REF!+#REF!+#REF!+#REF!+#REF!+#REF!+#REF!</f>
        <v>#REF!</v>
      </c>
      <c r="AB58" s="8" t="e">
        <f>K58+P58+U58+Z58+#REF!+#REF!</f>
        <v>#REF!</v>
      </c>
      <c r="AC58" s="8"/>
    </row>
    <row r="59" spans="1:29" ht="17.25" customHeight="1" hidden="1">
      <c r="A59" s="25"/>
      <c r="B59" s="26"/>
      <c r="C59" s="8"/>
      <c r="D59" s="6"/>
      <c r="E59" s="8"/>
      <c r="F59" s="8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8" t="e">
        <f>G59+H59+I59+J59+L59+M59+O59+N59+Q59+R59+S59+T59+V59+W59+X59+Y59+#REF!+#REF!+#REF!+#REF!+#REF!+#REF!+#REF!+#REF!</f>
        <v>#REF!</v>
      </c>
      <c r="AB59" s="8" t="e">
        <f>K59+P59+U59+Z59+#REF!+#REF!</f>
        <v>#REF!</v>
      </c>
      <c r="AC59" s="8"/>
    </row>
    <row r="60" spans="1:29" ht="17.25" customHeight="1" hidden="1">
      <c r="A60" s="25"/>
      <c r="B60" s="26"/>
      <c r="C60" s="8"/>
      <c r="D60" s="6"/>
      <c r="E60" s="8"/>
      <c r="F60" s="8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8" t="e">
        <f>G60+H60+I60+J60+L60+M60+O60+N60+Q60+R60+S60+T60+V60+W60+X60+Y60+#REF!+#REF!+#REF!+#REF!+#REF!+#REF!+#REF!+#REF!</f>
        <v>#REF!</v>
      </c>
      <c r="AB60" s="8" t="e">
        <f>K60+P60+U60+Z60+#REF!+#REF!</f>
        <v>#REF!</v>
      </c>
      <c r="AC60" s="8"/>
    </row>
    <row r="61" spans="1:29" ht="15" hidden="1">
      <c r="A61" s="68" t="s">
        <v>19</v>
      </c>
      <c r="B61" s="69"/>
      <c r="C61" s="6"/>
      <c r="D61" s="6"/>
      <c r="E61" s="6"/>
      <c r="F61" s="6"/>
      <c r="G61" s="29">
        <f>SUM(G55:G60)</f>
        <v>0</v>
      </c>
      <c r="H61" s="29">
        <f aca="true" t="shared" si="7" ref="H61:AB61">SUM(H55:H60)</f>
        <v>0</v>
      </c>
      <c r="I61" s="29">
        <f t="shared" si="7"/>
        <v>0</v>
      </c>
      <c r="J61" s="29">
        <f t="shared" si="7"/>
        <v>0</v>
      </c>
      <c r="K61" s="29">
        <f t="shared" si="7"/>
        <v>0</v>
      </c>
      <c r="L61" s="29">
        <f t="shared" si="7"/>
        <v>0</v>
      </c>
      <c r="M61" s="29">
        <f t="shared" si="7"/>
        <v>0</v>
      </c>
      <c r="N61" s="29">
        <f t="shared" si="7"/>
        <v>0</v>
      </c>
      <c r="O61" s="29">
        <f t="shared" si="7"/>
        <v>0</v>
      </c>
      <c r="P61" s="29">
        <f t="shared" si="7"/>
        <v>0</v>
      </c>
      <c r="Q61" s="30">
        <f t="shared" si="7"/>
        <v>0</v>
      </c>
      <c r="R61" s="30">
        <f t="shared" si="7"/>
        <v>0</v>
      </c>
      <c r="S61" s="30">
        <f t="shared" si="7"/>
        <v>0</v>
      </c>
      <c r="T61" s="30">
        <f t="shared" si="7"/>
        <v>0</v>
      </c>
      <c r="U61" s="30">
        <f t="shared" si="7"/>
        <v>0</v>
      </c>
      <c r="V61" s="30">
        <f t="shared" si="7"/>
        <v>0</v>
      </c>
      <c r="W61" s="30">
        <f t="shared" si="7"/>
        <v>0</v>
      </c>
      <c r="X61" s="30">
        <f t="shared" si="7"/>
        <v>0</v>
      </c>
      <c r="Y61" s="30">
        <f t="shared" si="7"/>
        <v>0</v>
      </c>
      <c r="Z61" s="30">
        <f t="shared" si="7"/>
        <v>0</v>
      </c>
      <c r="AA61" s="6" t="e">
        <f t="shared" si="7"/>
        <v>#REF!</v>
      </c>
      <c r="AB61" s="6" t="e">
        <f t="shared" si="7"/>
        <v>#REF!</v>
      </c>
      <c r="AC61" s="6"/>
    </row>
    <row r="62" spans="1:29" ht="15">
      <c r="A62" s="75" t="s">
        <v>170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7"/>
    </row>
    <row r="63" spans="1:29" ht="15">
      <c r="A63" s="78" t="s">
        <v>171</v>
      </c>
      <c r="B63" s="79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7"/>
    </row>
    <row r="64" spans="1:29" ht="15">
      <c r="A64" s="75" t="s">
        <v>172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7"/>
    </row>
    <row r="65" spans="1:29" ht="15">
      <c r="A65" s="70" t="s">
        <v>177</v>
      </c>
      <c r="B65" s="82" t="s">
        <v>33</v>
      </c>
      <c r="C65" s="5"/>
      <c r="D65" s="6"/>
      <c r="E65" s="7"/>
      <c r="F65" s="8">
        <v>1</v>
      </c>
      <c r="G65" s="1">
        <v>10</v>
      </c>
      <c r="H65" s="1"/>
      <c r="I65" s="1"/>
      <c r="J65" s="1"/>
      <c r="K65" s="1">
        <v>2</v>
      </c>
      <c r="L65" s="1"/>
      <c r="M65" s="1"/>
      <c r="N65" s="1"/>
      <c r="O65" s="1"/>
      <c r="P65" s="1"/>
      <c r="Q65" s="2"/>
      <c r="R65" s="2"/>
      <c r="S65" s="2"/>
      <c r="T65" s="2"/>
      <c r="U65" s="2"/>
      <c r="V65" s="2"/>
      <c r="W65" s="2"/>
      <c r="X65" s="2"/>
      <c r="Y65" s="2"/>
      <c r="Z65" s="2"/>
      <c r="AA65" s="8">
        <f>G65+H65+I65+J65+L65+M65+N65+O65+Q65+R65+S65+T65+V65+W65+X65+Y65</f>
        <v>10</v>
      </c>
      <c r="AB65" s="8">
        <f>K65+P65+U65+Z65</f>
        <v>2</v>
      </c>
      <c r="AC65" s="9"/>
    </row>
    <row r="66" spans="1:29" ht="15">
      <c r="A66" s="71"/>
      <c r="B66" s="83"/>
      <c r="C66" s="5"/>
      <c r="D66" s="6"/>
      <c r="E66" s="7">
        <v>1</v>
      </c>
      <c r="F66" s="8"/>
      <c r="G66" s="1"/>
      <c r="H66" s="1"/>
      <c r="I66" s="1">
        <v>10</v>
      </c>
      <c r="J66" s="1"/>
      <c r="K66" s="1">
        <v>2</v>
      </c>
      <c r="L66" s="1"/>
      <c r="M66" s="1"/>
      <c r="N66" s="1"/>
      <c r="O66" s="1"/>
      <c r="P66" s="1"/>
      <c r="Q66" s="2"/>
      <c r="R66" s="2"/>
      <c r="S66" s="2"/>
      <c r="T66" s="2"/>
      <c r="U66" s="2"/>
      <c r="V66" s="2"/>
      <c r="W66" s="2"/>
      <c r="X66" s="2"/>
      <c r="Y66" s="2"/>
      <c r="Z66" s="2"/>
      <c r="AA66" s="8">
        <f>G66+H66+I66+J66+L66+M66+N66+O66+Q66+R66+S66+T66+V66+W66+X66+Y66</f>
        <v>10</v>
      </c>
      <c r="AB66" s="8">
        <f>K66+P66+U66+Z66</f>
        <v>2</v>
      </c>
      <c r="AC66" s="9"/>
    </row>
    <row r="67" spans="1:29" ht="15">
      <c r="A67" s="70" t="s">
        <v>37</v>
      </c>
      <c r="B67" s="82" t="s">
        <v>25</v>
      </c>
      <c r="C67" s="5"/>
      <c r="D67" s="6"/>
      <c r="E67" s="7"/>
      <c r="F67" s="8">
        <v>1</v>
      </c>
      <c r="G67" s="1">
        <v>10</v>
      </c>
      <c r="H67" s="1"/>
      <c r="I67" s="1"/>
      <c r="J67" s="1"/>
      <c r="K67" s="1">
        <v>1</v>
      </c>
      <c r="L67" s="1"/>
      <c r="M67" s="1"/>
      <c r="N67" s="1"/>
      <c r="O67" s="1"/>
      <c r="P67" s="1"/>
      <c r="Q67" s="2"/>
      <c r="R67" s="2"/>
      <c r="S67" s="2"/>
      <c r="T67" s="2"/>
      <c r="U67" s="2"/>
      <c r="V67" s="2"/>
      <c r="W67" s="2"/>
      <c r="X67" s="2"/>
      <c r="Y67" s="2"/>
      <c r="Z67" s="2"/>
      <c r="AA67" s="8">
        <f>G67+H67+I67+J67+L67+M67+N67+O67+Q67+R67+S67+T67+V67+W67+X67+Y67</f>
        <v>10</v>
      </c>
      <c r="AB67" s="8">
        <f>K67+P67+U67+Z67</f>
        <v>1</v>
      </c>
      <c r="AC67" s="9"/>
    </row>
    <row r="68" spans="1:29" ht="15">
      <c r="A68" s="71"/>
      <c r="B68" s="83"/>
      <c r="C68" s="5"/>
      <c r="D68" s="6"/>
      <c r="E68" s="7">
        <v>1</v>
      </c>
      <c r="F68" s="8"/>
      <c r="G68" s="1"/>
      <c r="H68" s="1"/>
      <c r="I68" s="1">
        <v>10</v>
      </c>
      <c r="J68" s="1"/>
      <c r="K68" s="1">
        <v>2</v>
      </c>
      <c r="L68" s="1"/>
      <c r="M68" s="1"/>
      <c r="N68" s="1"/>
      <c r="O68" s="1"/>
      <c r="P68" s="1"/>
      <c r="Q68" s="2"/>
      <c r="R68" s="2"/>
      <c r="S68" s="2"/>
      <c r="T68" s="2"/>
      <c r="U68" s="2"/>
      <c r="V68" s="2"/>
      <c r="W68" s="2"/>
      <c r="X68" s="2"/>
      <c r="Y68" s="2"/>
      <c r="Z68" s="2"/>
      <c r="AA68" s="8">
        <f>G68+H68+I68+J68+L68+M68+N68+O68+Q68+R68+S68+T68+V68+W68+X68+Y68</f>
        <v>10</v>
      </c>
      <c r="AB68" s="8">
        <f>K68+P68+U68+Z68</f>
        <v>2</v>
      </c>
      <c r="AC68" s="9"/>
    </row>
    <row r="69" spans="1:29" ht="15">
      <c r="A69" s="75" t="s">
        <v>173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7"/>
    </row>
    <row r="70" spans="1:29" ht="15">
      <c r="A70" s="3" t="s">
        <v>38</v>
      </c>
      <c r="B70" s="17" t="s">
        <v>161</v>
      </c>
      <c r="C70" s="5"/>
      <c r="D70" s="6"/>
      <c r="E70" s="7">
        <v>2.3</v>
      </c>
      <c r="F70" s="8"/>
      <c r="G70" s="1"/>
      <c r="H70" s="1"/>
      <c r="I70" s="1"/>
      <c r="J70" s="1"/>
      <c r="K70" s="1"/>
      <c r="L70" s="1"/>
      <c r="M70" s="1"/>
      <c r="N70" s="1">
        <v>20</v>
      </c>
      <c r="O70" s="1"/>
      <c r="P70" s="1">
        <v>1</v>
      </c>
      <c r="Q70" s="2"/>
      <c r="R70" s="2"/>
      <c r="S70" s="2">
        <v>20</v>
      </c>
      <c r="T70" s="2"/>
      <c r="U70" s="2">
        <v>1</v>
      </c>
      <c r="V70" s="2"/>
      <c r="W70" s="2"/>
      <c r="X70" s="2"/>
      <c r="Y70" s="2"/>
      <c r="Z70" s="2"/>
      <c r="AA70" s="8">
        <f>G70+H70+I70+J70+L70+M70+N70+O70+Q70+R70+S70+T70+V70+W70+X70+Y70</f>
        <v>40</v>
      </c>
      <c r="AB70" s="8">
        <f aca="true" t="shared" si="8" ref="AB70:AB75">K70+P70+U70+Z70</f>
        <v>2</v>
      </c>
      <c r="AC70" s="9"/>
    </row>
    <row r="71" spans="1:29" ht="15">
      <c r="A71" s="3" t="s">
        <v>39</v>
      </c>
      <c r="B71" s="17" t="s">
        <v>162</v>
      </c>
      <c r="C71" s="5"/>
      <c r="D71" s="6"/>
      <c r="E71" s="7">
        <v>2.3</v>
      </c>
      <c r="F71" s="8"/>
      <c r="G71" s="1"/>
      <c r="H71" s="1"/>
      <c r="I71" s="1"/>
      <c r="J71" s="1"/>
      <c r="K71" s="1"/>
      <c r="L71" s="1"/>
      <c r="M71" s="1"/>
      <c r="N71" s="1">
        <v>20</v>
      </c>
      <c r="O71" s="1"/>
      <c r="P71" s="1">
        <v>1</v>
      </c>
      <c r="Q71" s="2"/>
      <c r="R71" s="2"/>
      <c r="S71" s="2">
        <v>20</v>
      </c>
      <c r="T71" s="2"/>
      <c r="U71" s="2">
        <v>1</v>
      </c>
      <c r="V71" s="2"/>
      <c r="W71" s="2"/>
      <c r="X71" s="2"/>
      <c r="Y71" s="2"/>
      <c r="Z71" s="2"/>
      <c r="AA71" s="8">
        <f>G71+H71+I71+J71+L71+M71+N71+O71+Q71+R71+S71+T71+V71+W71+X71+Y71</f>
        <v>40</v>
      </c>
      <c r="AB71" s="8">
        <f t="shared" si="8"/>
        <v>2</v>
      </c>
      <c r="AC71" s="9"/>
    </row>
    <row r="72" spans="1:29" ht="15">
      <c r="A72" s="3" t="s">
        <v>40</v>
      </c>
      <c r="B72" s="17" t="s">
        <v>163</v>
      </c>
      <c r="C72" s="5"/>
      <c r="D72" s="6"/>
      <c r="E72" s="7">
        <v>2</v>
      </c>
      <c r="F72" s="8"/>
      <c r="G72" s="1"/>
      <c r="H72" s="1"/>
      <c r="I72" s="1"/>
      <c r="J72" s="1"/>
      <c r="K72" s="1"/>
      <c r="L72" s="1"/>
      <c r="M72" s="1"/>
      <c r="N72" s="1">
        <v>20</v>
      </c>
      <c r="O72" s="1"/>
      <c r="P72" s="1">
        <v>1</v>
      </c>
      <c r="Q72" s="2"/>
      <c r="R72" s="2"/>
      <c r="S72" s="2"/>
      <c r="T72" s="2"/>
      <c r="U72" s="2"/>
      <c r="V72" s="2"/>
      <c r="W72" s="2"/>
      <c r="X72" s="2"/>
      <c r="Y72" s="2"/>
      <c r="Z72" s="2"/>
      <c r="AA72" s="8">
        <f>G72+H72+I72+J72+L72+M72+N72+O72+Q72+R72+S72+T72+V72+W72+X72+Y72</f>
        <v>20</v>
      </c>
      <c r="AB72" s="8">
        <f t="shared" si="8"/>
        <v>1</v>
      </c>
      <c r="AC72" s="9"/>
    </row>
    <row r="73" spans="1:29" ht="25.5">
      <c r="A73" s="3" t="s">
        <v>41</v>
      </c>
      <c r="B73" s="17" t="s">
        <v>164</v>
      </c>
      <c r="C73" s="5"/>
      <c r="D73" s="6"/>
      <c r="E73" s="7">
        <v>3</v>
      </c>
      <c r="F73" s="8"/>
      <c r="G73" s="1"/>
      <c r="H73" s="1"/>
      <c r="I73" s="1"/>
      <c r="J73" s="1"/>
      <c r="K73" s="1"/>
      <c r="L73" s="1"/>
      <c r="M73" s="1"/>
      <c r="N73" s="1"/>
      <c r="O73" s="1"/>
      <c r="P73" s="1"/>
      <c r="Q73" s="2"/>
      <c r="R73" s="2"/>
      <c r="S73" s="2">
        <v>20</v>
      </c>
      <c r="T73" s="2"/>
      <c r="U73" s="2">
        <v>1</v>
      </c>
      <c r="V73" s="2"/>
      <c r="W73" s="2"/>
      <c r="X73" s="2"/>
      <c r="Y73" s="2"/>
      <c r="Z73" s="2"/>
      <c r="AA73" s="8">
        <f>G73+H73+I73+J73+L73+M73+N73+O73+Q73+R73+S73+T73+V73+W73+X73+Y73</f>
        <v>20</v>
      </c>
      <c r="AB73" s="8">
        <f t="shared" si="8"/>
        <v>1</v>
      </c>
      <c r="AC73" s="9"/>
    </row>
    <row r="74" spans="1:29" ht="38.25">
      <c r="A74" s="3" t="s">
        <v>42</v>
      </c>
      <c r="B74" s="17" t="s">
        <v>192</v>
      </c>
      <c r="C74" s="5"/>
      <c r="D74" s="6"/>
      <c r="E74" s="7"/>
      <c r="F74" s="8">
        <v>3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2"/>
      <c r="R74" s="2"/>
      <c r="S74" s="2"/>
      <c r="T74" s="2"/>
      <c r="U74" s="2">
        <v>4</v>
      </c>
      <c r="V74" s="2"/>
      <c r="W74" s="2"/>
      <c r="X74" s="2"/>
      <c r="Y74" s="2"/>
      <c r="Z74" s="2"/>
      <c r="AA74" s="8" t="s">
        <v>191</v>
      </c>
      <c r="AB74" s="8">
        <f t="shared" si="8"/>
        <v>4</v>
      </c>
      <c r="AC74" s="9"/>
    </row>
    <row r="75" spans="1:29" ht="25.5">
      <c r="A75" s="3" t="s">
        <v>43</v>
      </c>
      <c r="B75" s="62" t="s">
        <v>67</v>
      </c>
      <c r="C75" s="5"/>
      <c r="D75" s="6">
        <v>4</v>
      </c>
      <c r="E75" s="7"/>
      <c r="F75" s="8"/>
      <c r="G75" s="1"/>
      <c r="H75" s="1"/>
      <c r="I75" s="1"/>
      <c r="J75" s="1"/>
      <c r="K75" s="1"/>
      <c r="L75" s="1"/>
      <c r="M75" s="1"/>
      <c r="N75" s="1"/>
      <c r="O75" s="1"/>
      <c r="P75" s="1"/>
      <c r="Q75" s="2"/>
      <c r="R75" s="2"/>
      <c r="S75" s="2"/>
      <c r="T75" s="2"/>
      <c r="U75" s="2"/>
      <c r="V75" s="2"/>
      <c r="W75" s="2"/>
      <c r="X75" s="2"/>
      <c r="Y75" s="2"/>
      <c r="Z75" s="2">
        <v>3</v>
      </c>
      <c r="AA75" s="8">
        <f>G75+H75+I75+J75+L75+M75+N75+O75+Q75+R75+S75+T75+V75+W75+X75+Y75</f>
        <v>0</v>
      </c>
      <c r="AB75" s="8">
        <f t="shared" si="8"/>
        <v>3</v>
      </c>
      <c r="AC75" s="9"/>
    </row>
    <row r="76" spans="1:29" ht="15">
      <c r="A76" s="80" t="s">
        <v>19</v>
      </c>
      <c r="B76" s="81"/>
      <c r="C76" s="6"/>
      <c r="D76" s="6"/>
      <c r="E76" s="6"/>
      <c r="F76" s="6"/>
      <c r="G76" s="14">
        <f aca="true" t="shared" si="9" ref="G76:Z76">SUM(G65:G75)</f>
        <v>20</v>
      </c>
      <c r="H76" s="14">
        <f t="shared" si="9"/>
        <v>0</v>
      </c>
      <c r="I76" s="14">
        <f t="shared" si="9"/>
        <v>20</v>
      </c>
      <c r="J76" s="14">
        <f t="shared" si="9"/>
        <v>0</v>
      </c>
      <c r="K76" s="14">
        <f t="shared" si="9"/>
        <v>7</v>
      </c>
      <c r="L76" s="14">
        <f t="shared" si="9"/>
        <v>0</v>
      </c>
      <c r="M76" s="14">
        <f t="shared" si="9"/>
        <v>0</v>
      </c>
      <c r="N76" s="14">
        <f t="shared" si="9"/>
        <v>60</v>
      </c>
      <c r="O76" s="14">
        <f t="shared" si="9"/>
        <v>0</v>
      </c>
      <c r="P76" s="14">
        <f t="shared" si="9"/>
        <v>3</v>
      </c>
      <c r="Q76" s="15">
        <f t="shared" si="9"/>
        <v>0</v>
      </c>
      <c r="R76" s="15">
        <f t="shared" si="9"/>
        <v>0</v>
      </c>
      <c r="S76" s="15">
        <f t="shared" si="9"/>
        <v>60</v>
      </c>
      <c r="T76" s="15">
        <f t="shared" si="9"/>
        <v>0</v>
      </c>
      <c r="U76" s="15">
        <f t="shared" si="9"/>
        <v>7</v>
      </c>
      <c r="V76" s="15">
        <f t="shared" si="9"/>
        <v>0</v>
      </c>
      <c r="W76" s="15">
        <f t="shared" si="9"/>
        <v>0</v>
      </c>
      <c r="X76" s="15">
        <f t="shared" si="9"/>
        <v>0</v>
      </c>
      <c r="Y76" s="15">
        <f t="shared" si="9"/>
        <v>0</v>
      </c>
      <c r="Z76" s="15">
        <f t="shared" si="9"/>
        <v>3</v>
      </c>
      <c r="AA76" s="6">
        <f>SUM(AA65:AA75)</f>
        <v>160</v>
      </c>
      <c r="AB76" s="6">
        <f>SUM(AB65:AB75)</f>
        <v>20</v>
      </c>
      <c r="AC76" s="16"/>
    </row>
    <row r="77" spans="1:29" ht="15">
      <c r="A77" s="44"/>
      <c r="B77" s="45"/>
      <c r="C77" s="46"/>
      <c r="D77" s="47"/>
      <c r="E77" s="46"/>
      <c r="F77" s="46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6"/>
      <c r="AB77" s="46"/>
      <c r="AC77" s="49"/>
    </row>
    <row r="78" spans="1:29" ht="33.75" customHeight="1">
      <c r="A78" s="74" t="s">
        <v>68</v>
      </c>
      <c r="B78" s="74"/>
      <c r="C78" s="16"/>
      <c r="D78" s="16"/>
      <c r="E78" s="16"/>
      <c r="F78" s="16"/>
      <c r="G78" s="14">
        <f aca="true" t="shared" si="10" ref="G78:AB78">G53+G34+G48+G76</f>
        <v>75</v>
      </c>
      <c r="H78" s="14">
        <f t="shared" si="10"/>
        <v>0</v>
      </c>
      <c r="I78" s="14">
        <f t="shared" si="10"/>
        <v>110</v>
      </c>
      <c r="J78" s="14">
        <f t="shared" si="10"/>
        <v>0</v>
      </c>
      <c r="K78" s="14">
        <f t="shared" si="10"/>
        <v>30</v>
      </c>
      <c r="L78" s="14">
        <f t="shared" si="10"/>
        <v>25</v>
      </c>
      <c r="M78" s="14">
        <f t="shared" si="10"/>
        <v>0</v>
      </c>
      <c r="N78" s="14">
        <f t="shared" si="10"/>
        <v>165</v>
      </c>
      <c r="O78" s="14">
        <f t="shared" si="10"/>
        <v>15</v>
      </c>
      <c r="P78" s="14">
        <f t="shared" si="10"/>
        <v>30</v>
      </c>
      <c r="Q78" s="15">
        <f t="shared" si="10"/>
        <v>20</v>
      </c>
      <c r="R78" s="15">
        <f t="shared" si="10"/>
        <v>0</v>
      </c>
      <c r="S78" s="15">
        <f t="shared" si="10"/>
        <v>145</v>
      </c>
      <c r="T78" s="15">
        <f t="shared" si="10"/>
        <v>15</v>
      </c>
      <c r="U78" s="15">
        <f t="shared" si="10"/>
        <v>30</v>
      </c>
      <c r="V78" s="15">
        <f t="shared" si="10"/>
        <v>10</v>
      </c>
      <c r="W78" s="15">
        <f t="shared" si="10"/>
        <v>0</v>
      </c>
      <c r="X78" s="15">
        <f t="shared" si="10"/>
        <v>0</v>
      </c>
      <c r="Y78" s="15">
        <f t="shared" si="10"/>
        <v>30</v>
      </c>
      <c r="Z78" s="15">
        <f t="shared" si="10"/>
        <v>30</v>
      </c>
      <c r="AA78" s="6">
        <f t="shared" si="10"/>
        <v>610</v>
      </c>
      <c r="AB78" s="6">
        <f t="shared" si="10"/>
        <v>120</v>
      </c>
      <c r="AC78" s="16"/>
    </row>
    <row r="79" spans="1:29" ht="15">
      <c r="A79" s="50"/>
      <c r="B79" s="51"/>
      <c r="C79" s="52"/>
      <c r="D79" s="53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4"/>
    </row>
    <row r="80" spans="1:29" ht="15">
      <c r="A80" s="50"/>
      <c r="B80" s="51"/>
      <c r="C80" s="52"/>
      <c r="D80" s="53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4"/>
    </row>
    <row r="81" spans="1:29" ht="15">
      <c r="A81" s="75" t="s">
        <v>142</v>
      </c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7"/>
    </row>
    <row r="82" spans="1:29" ht="27.75" customHeight="1">
      <c r="A82" s="3" t="s">
        <v>146</v>
      </c>
      <c r="B82" s="17" t="s">
        <v>69</v>
      </c>
      <c r="C82" s="5"/>
      <c r="D82" s="6"/>
      <c r="E82" s="7">
        <v>1</v>
      </c>
      <c r="F82" s="8"/>
      <c r="G82" s="1">
        <v>15</v>
      </c>
      <c r="H82" s="1"/>
      <c r="I82" s="1"/>
      <c r="J82" s="1"/>
      <c r="K82" s="1">
        <v>1</v>
      </c>
      <c r="L82" s="1"/>
      <c r="M82" s="1"/>
      <c r="N82" s="1"/>
      <c r="O82" s="1"/>
      <c r="P82" s="1"/>
      <c r="Q82" s="2"/>
      <c r="R82" s="2"/>
      <c r="S82" s="2"/>
      <c r="T82" s="2"/>
      <c r="U82" s="2"/>
      <c r="V82" s="2"/>
      <c r="W82" s="2"/>
      <c r="X82" s="2"/>
      <c r="Y82" s="2"/>
      <c r="Z82" s="2"/>
      <c r="AA82" s="8">
        <f>G82+H82+I82+J82+L82+M82+O82+N82+Q82+R82+S82+T82+V82+W82+X82+Y82</f>
        <v>15</v>
      </c>
      <c r="AB82" s="8">
        <f>K82+P82+U82+Z82</f>
        <v>1</v>
      </c>
      <c r="AC82" s="9"/>
    </row>
    <row r="83" spans="1:29" ht="25.5">
      <c r="A83" s="3" t="s">
        <v>147</v>
      </c>
      <c r="B83" s="17" t="s">
        <v>70</v>
      </c>
      <c r="C83" s="5"/>
      <c r="D83" s="6"/>
      <c r="E83" s="7">
        <v>1</v>
      </c>
      <c r="F83" s="8"/>
      <c r="G83" s="1">
        <v>20</v>
      </c>
      <c r="H83" s="1"/>
      <c r="I83" s="1"/>
      <c r="J83" s="1"/>
      <c r="K83" s="1">
        <v>3</v>
      </c>
      <c r="L83" s="1"/>
      <c r="M83" s="1"/>
      <c r="N83" s="1"/>
      <c r="O83" s="1"/>
      <c r="P83" s="1"/>
      <c r="Q83" s="2"/>
      <c r="R83" s="2"/>
      <c r="S83" s="2"/>
      <c r="T83" s="2"/>
      <c r="U83" s="2"/>
      <c r="V83" s="2"/>
      <c r="W83" s="2"/>
      <c r="X83" s="2"/>
      <c r="Y83" s="2"/>
      <c r="Z83" s="2"/>
      <c r="AA83" s="8">
        <f aca="true" t="shared" si="11" ref="AA83:AA88">G83+H83+I83+J83+L83+M83+O83+N83+Q83+R83+S83+T83+V83+W83+X83+Y83</f>
        <v>20</v>
      </c>
      <c r="AB83" s="8">
        <f aca="true" t="shared" si="12" ref="AB83:AB88">K83+P83+U83+Z83</f>
        <v>3</v>
      </c>
      <c r="AC83" s="9"/>
    </row>
    <row r="84" spans="1:29" ht="25.5">
      <c r="A84" s="3" t="s">
        <v>148</v>
      </c>
      <c r="B84" s="17" t="s">
        <v>72</v>
      </c>
      <c r="C84" s="5"/>
      <c r="D84" s="6"/>
      <c r="E84" s="7">
        <v>1</v>
      </c>
      <c r="F84" s="8"/>
      <c r="G84" s="1">
        <v>20</v>
      </c>
      <c r="H84" s="1"/>
      <c r="I84" s="1"/>
      <c r="J84" s="1"/>
      <c r="K84" s="1">
        <v>3</v>
      </c>
      <c r="L84" s="1"/>
      <c r="M84" s="1"/>
      <c r="N84" s="1"/>
      <c r="O84" s="1"/>
      <c r="P84" s="1"/>
      <c r="Q84" s="2"/>
      <c r="R84" s="2"/>
      <c r="S84" s="2"/>
      <c r="T84" s="2"/>
      <c r="U84" s="2"/>
      <c r="V84" s="2"/>
      <c r="W84" s="2"/>
      <c r="X84" s="2"/>
      <c r="Y84" s="2"/>
      <c r="Z84" s="2"/>
      <c r="AA84" s="8">
        <f>G84+H84+I84+J84+L84+M84+O84+N84+Q84+R84+S84+T84+V84+W84+X84+Y84</f>
        <v>20</v>
      </c>
      <c r="AB84" s="8">
        <f>K84+P84+U84+Z84</f>
        <v>3</v>
      </c>
      <c r="AC84" s="9"/>
    </row>
    <row r="85" spans="1:29" ht="25.5">
      <c r="A85" s="3" t="s">
        <v>149</v>
      </c>
      <c r="B85" s="17" t="s">
        <v>71</v>
      </c>
      <c r="C85" s="5"/>
      <c r="D85" s="6"/>
      <c r="E85" s="7">
        <v>2</v>
      </c>
      <c r="F85" s="8"/>
      <c r="G85" s="1"/>
      <c r="H85" s="1"/>
      <c r="I85" s="1"/>
      <c r="J85" s="1"/>
      <c r="K85" s="1"/>
      <c r="L85" s="1">
        <v>20</v>
      </c>
      <c r="M85" s="1"/>
      <c r="N85" s="1"/>
      <c r="O85" s="1"/>
      <c r="P85" s="1">
        <v>2</v>
      </c>
      <c r="Q85" s="2"/>
      <c r="R85" s="2"/>
      <c r="S85" s="2"/>
      <c r="T85" s="2"/>
      <c r="U85" s="2"/>
      <c r="V85" s="2"/>
      <c r="W85" s="2"/>
      <c r="X85" s="2"/>
      <c r="Y85" s="2"/>
      <c r="Z85" s="2"/>
      <c r="AA85" s="8">
        <f t="shared" si="11"/>
        <v>20</v>
      </c>
      <c r="AB85" s="8">
        <f t="shared" si="12"/>
        <v>2</v>
      </c>
      <c r="AC85" s="9"/>
    </row>
    <row r="86" spans="1:29" ht="15">
      <c r="A86" s="3" t="s">
        <v>150</v>
      </c>
      <c r="B86" s="17" t="s">
        <v>73</v>
      </c>
      <c r="C86" s="5"/>
      <c r="D86" s="6"/>
      <c r="E86" s="7">
        <v>3</v>
      </c>
      <c r="F86" s="8"/>
      <c r="G86" s="1"/>
      <c r="H86" s="1"/>
      <c r="I86" s="1"/>
      <c r="J86" s="1"/>
      <c r="K86" s="1"/>
      <c r="L86" s="1"/>
      <c r="M86" s="1"/>
      <c r="N86" s="1"/>
      <c r="O86" s="1"/>
      <c r="P86" s="1"/>
      <c r="Q86" s="2">
        <v>20</v>
      </c>
      <c r="R86" s="2"/>
      <c r="S86" s="2"/>
      <c r="T86" s="2"/>
      <c r="U86" s="2">
        <v>3</v>
      </c>
      <c r="V86" s="2"/>
      <c r="W86" s="2"/>
      <c r="X86" s="2"/>
      <c r="Y86" s="2"/>
      <c r="Z86" s="2"/>
      <c r="AA86" s="8">
        <f t="shared" si="11"/>
        <v>20</v>
      </c>
      <c r="AB86" s="8">
        <f t="shared" si="12"/>
        <v>3</v>
      </c>
      <c r="AC86" s="9"/>
    </row>
    <row r="87" spans="1:29" ht="15">
      <c r="A87" s="3" t="s">
        <v>151</v>
      </c>
      <c r="B87" s="17" t="s">
        <v>178</v>
      </c>
      <c r="C87" s="5"/>
      <c r="D87" s="6"/>
      <c r="E87" s="7"/>
      <c r="F87" s="8">
        <v>3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2"/>
      <c r="R87" s="2"/>
      <c r="S87" s="2"/>
      <c r="T87" s="2"/>
      <c r="U87" s="2">
        <v>5</v>
      </c>
      <c r="V87" s="2"/>
      <c r="W87" s="2"/>
      <c r="X87" s="2"/>
      <c r="Y87" s="2"/>
      <c r="Z87" s="2"/>
      <c r="AA87" s="8" t="s">
        <v>179</v>
      </c>
      <c r="AB87" s="8">
        <f t="shared" si="12"/>
        <v>5</v>
      </c>
      <c r="AC87" s="9"/>
    </row>
    <row r="88" spans="1:29" ht="25.5">
      <c r="A88" s="3" t="s">
        <v>152</v>
      </c>
      <c r="B88" s="62" t="s">
        <v>67</v>
      </c>
      <c r="C88" s="5"/>
      <c r="D88" s="6">
        <v>4</v>
      </c>
      <c r="E88" s="7"/>
      <c r="F88" s="8"/>
      <c r="G88" s="1"/>
      <c r="H88" s="1"/>
      <c r="I88" s="1"/>
      <c r="J88" s="1"/>
      <c r="K88" s="1"/>
      <c r="L88" s="1"/>
      <c r="M88" s="1"/>
      <c r="N88" s="1"/>
      <c r="O88" s="1"/>
      <c r="P88" s="1"/>
      <c r="Q88" s="2"/>
      <c r="R88" s="2"/>
      <c r="S88" s="2"/>
      <c r="T88" s="2"/>
      <c r="U88" s="2"/>
      <c r="V88" s="2"/>
      <c r="W88" s="2"/>
      <c r="X88" s="2"/>
      <c r="Y88" s="2"/>
      <c r="Z88" s="2">
        <v>3</v>
      </c>
      <c r="AA88" s="8">
        <f t="shared" si="11"/>
        <v>0</v>
      </c>
      <c r="AB88" s="8">
        <f t="shared" si="12"/>
        <v>3</v>
      </c>
      <c r="AC88" s="9"/>
    </row>
    <row r="89" spans="1:29" ht="15">
      <c r="A89" s="80" t="s">
        <v>19</v>
      </c>
      <c r="B89" s="81"/>
      <c r="C89" s="6"/>
      <c r="D89" s="6"/>
      <c r="E89" s="6"/>
      <c r="F89" s="6"/>
      <c r="G89" s="14">
        <f aca="true" t="shared" si="13" ref="G89:AB89">SUM(G82:G88)</f>
        <v>55</v>
      </c>
      <c r="H89" s="14">
        <f t="shared" si="13"/>
        <v>0</v>
      </c>
      <c r="I89" s="14">
        <f t="shared" si="13"/>
        <v>0</v>
      </c>
      <c r="J89" s="14">
        <f t="shared" si="13"/>
        <v>0</v>
      </c>
      <c r="K89" s="14">
        <f>SUM(K82:K88)</f>
        <v>7</v>
      </c>
      <c r="L89" s="14">
        <f t="shared" si="13"/>
        <v>20</v>
      </c>
      <c r="M89" s="14">
        <f t="shared" si="13"/>
        <v>0</v>
      </c>
      <c r="N89" s="14">
        <f t="shared" si="13"/>
        <v>0</v>
      </c>
      <c r="O89" s="14">
        <f t="shared" si="13"/>
        <v>0</v>
      </c>
      <c r="P89" s="14">
        <f t="shared" si="13"/>
        <v>2</v>
      </c>
      <c r="Q89" s="15">
        <f t="shared" si="13"/>
        <v>20</v>
      </c>
      <c r="R89" s="15">
        <f t="shared" si="13"/>
        <v>0</v>
      </c>
      <c r="S89" s="15">
        <f t="shared" si="13"/>
        <v>0</v>
      </c>
      <c r="T89" s="15">
        <f t="shared" si="13"/>
        <v>0</v>
      </c>
      <c r="U89" s="15">
        <f t="shared" si="13"/>
        <v>8</v>
      </c>
      <c r="V89" s="15">
        <f t="shared" si="13"/>
        <v>0</v>
      </c>
      <c r="W89" s="15">
        <f t="shared" si="13"/>
        <v>0</v>
      </c>
      <c r="X89" s="15">
        <f t="shared" si="13"/>
        <v>0</v>
      </c>
      <c r="Y89" s="15">
        <f t="shared" si="13"/>
        <v>0</v>
      </c>
      <c r="Z89" s="15">
        <f t="shared" si="13"/>
        <v>3</v>
      </c>
      <c r="AA89" s="6">
        <f>SUM(AA82:AA88)</f>
        <v>95</v>
      </c>
      <c r="AB89" s="6">
        <f t="shared" si="13"/>
        <v>20</v>
      </c>
      <c r="AC89" s="16"/>
    </row>
    <row r="90" spans="1:29" ht="15">
      <c r="A90" s="50"/>
      <c r="B90" s="51"/>
      <c r="C90" s="52"/>
      <c r="D90" s="53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4"/>
    </row>
    <row r="91" spans="1:29" ht="36" customHeight="1">
      <c r="A91" s="74" t="s">
        <v>74</v>
      </c>
      <c r="B91" s="74"/>
      <c r="C91" s="16"/>
      <c r="D91" s="16"/>
      <c r="E91" s="16"/>
      <c r="F91" s="16"/>
      <c r="G91" s="14">
        <f aca="true" t="shared" si="14" ref="G91:AB91">G53+G34+G48+G89</f>
        <v>110</v>
      </c>
      <c r="H91" s="14">
        <f t="shared" si="14"/>
        <v>0</v>
      </c>
      <c r="I91" s="14">
        <f t="shared" si="14"/>
        <v>90</v>
      </c>
      <c r="J91" s="14">
        <f t="shared" si="14"/>
        <v>0</v>
      </c>
      <c r="K91" s="14">
        <f t="shared" si="14"/>
        <v>30</v>
      </c>
      <c r="L91" s="14">
        <f t="shared" si="14"/>
        <v>45</v>
      </c>
      <c r="M91" s="14">
        <f t="shared" si="14"/>
        <v>0</v>
      </c>
      <c r="N91" s="14">
        <f t="shared" si="14"/>
        <v>105</v>
      </c>
      <c r="O91" s="14">
        <f t="shared" si="14"/>
        <v>15</v>
      </c>
      <c r="P91" s="14">
        <f t="shared" si="14"/>
        <v>29</v>
      </c>
      <c r="Q91" s="15">
        <f t="shared" si="14"/>
        <v>40</v>
      </c>
      <c r="R91" s="15">
        <f t="shared" si="14"/>
        <v>0</v>
      </c>
      <c r="S91" s="15">
        <f t="shared" si="14"/>
        <v>85</v>
      </c>
      <c r="T91" s="15">
        <f t="shared" si="14"/>
        <v>15</v>
      </c>
      <c r="U91" s="15">
        <f t="shared" si="14"/>
        <v>31</v>
      </c>
      <c r="V91" s="15">
        <f t="shared" si="14"/>
        <v>10</v>
      </c>
      <c r="W91" s="15">
        <f t="shared" si="14"/>
        <v>0</v>
      </c>
      <c r="X91" s="15">
        <f t="shared" si="14"/>
        <v>0</v>
      </c>
      <c r="Y91" s="15">
        <f t="shared" si="14"/>
        <v>30</v>
      </c>
      <c r="Z91" s="15">
        <f t="shared" si="14"/>
        <v>30</v>
      </c>
      <c r="AA91" s="6">
        <f t="shared" si="14"/>
        <v>545</v>
      </c>
      <c r="AB91" s="6">
        <f t="shared" si="14"/>
        <v>120</v>
      </c>
      <c r="AC91" s="16"/>
    </row>
    <row r="92" spans="1:29" ht="15">
      <c r="A92" s="50"/>
      <c r="B92" s="51"/>
      <c r="C92" s="52"/>
      <c r="D92" s="53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4"/>
    </row>
    <row r="93" spans="1:29" ht="15">
      <c r="A93" s="75" t="s">
        <v>143</v>
      </c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7"/>
    </row>
    <row r="94" spans="1:29" ht="38.25">
      <c r="A94" s="3" t="s">
        <v>44</v>
      </c>
      <c r="B94" s="17" t="s">
        <v>79</v>
      </c>
      <c r="C94" s="5"/>
      <c r="D94" s="6"/>
      <c r="E94" s="7">
        <v>1.2</v>
      </c>
      <c r="F94" s="55"/>
      <c r="G94" s="1">
        <v>10</v>
      </c>
      <c r="H94" s="1"/>
      <c r="I94" s="1"/>
      <c r="J94" s="1"/>
      <c r="K94" s="1">
        <v>1</v>
      </c>
      <c r="L94" s="1">
        <v>10</v>
      </c>
      <c r="M94" s="1"/>
      <c r="N94" s="1"/>
      <c r="O94" s="1"/>
      <c r="P94" s="1">
        <v>1</v>
      </c>
      <c r="Q94" s="2"/>
      <c r="R94" s="2"/>
      <c r="S94" s="2"/>
      <c r="T94" s="2"/>
      <c r="U94" s="2"/>
      <c r="V94" s="2"/>
      <c r="W94" s="2"/>
      <c r="X94" s="2"/>
      <c r="Y94" s="2"/>
      <c r="Z94" s="2"/>
      <c r="AA94" s="8">
        <f>G94+H94+I94+J94+L94+M94+O94+N94+Q94+R94+S94+T94+V94+W94+X94+Y94</f>
        <v>20</v>
      </c>
      <c r="AB94" s="8">
        <f aca="true" t="shared" si="15" ref="AB94:AB100">K94+P94+U94+Z94</f>
        <v>2</v>
      </c>
      <c r="AC94" s="9"/>
    </row>
    <row r="95" spans="1:29" ht="25.5">
      <c r="A95" s="3" t="s">
        <v>45</v>
      </c>
      <c r="B95" s="17" t="s">
        <v>75</v>
      </c>
      <c r="C95" s="5"/>
      <c r="D95" s="6"/>
      <c r="E95" s="7">
        <v>1</v>
      </c>
      <c r="F95" s="8"/>
      <c r="G95" s="1">
        <v>20</v>
      </c>
      <c r="H95" s="1"/>
      <c r="I95" s="1"/>
      <c r="J95" s="1"/>
      <c r="K95" s="1">
        <v>3</v>
      </c>
      <c r="L95" s="1"/>
      <c r="M95" s="1"/>
      <c r="N95" s="1"/>
      <c r="O95" s="1"/>
      <c r="P95" s="1"/>
      <c r="Q95" s="2"/>
      <c r="R95" s="2"/>
      <c r="S95" s="2"/>
      <c r="T95" s="2"/>
      <c r="U95" s="2"/>
      <c r="V95" s="2"/>
      <c r="W95" s="2"/>
      <c r="X95" s="2"/>
      <c r="Y95" s="2"/>
      <c r="Z95" s="2"/>
      <c r="AA95" s="8">
        <f aca="true" t="shared" si="16" ref="AA95:AA100">G95+H95+I95+J95+L95+M95+O95+N95+Q95+R95+S95+T95+V95+W95+X95+Y95</f>
        <v>20</v>
      </c>
      <c r="AB95" s="8">
        <f t="shared" si="15"/>
        <v>3</v>
      </c>
      <c r="AC95" s="9"/>
    </row>
    <row r="96" spans="1:29" ht="25.5">
      <c r="A96" s="3" t="s">
        <v>46</v>
      </c>
      <c r="B96" s="17" t="s">
        <v>76</v>
      </c>
      <c r="C96" s="5"/>
      <c r="D96" s="6"/>
      <c r="E96" s="7">
        <v>1</v>
      </c>
      <c r="F96" s="8"/>
      <c r="G96" s="1">
        <v>20</v>
      </c>
      <c r="H96" s="1"/>
      <c r="I96" s="1"/>
      <c r="J96" s="1"/>
      <c r="K96" s="1">
        <v>3</v>
      </c>
      <c r="L96" s="1"/>
      <c r="M96" s="1"/>
      <c r="N96" s="1"/>
      <c r="O96" s="1"/>
      <c r="P96" s="1"/>
      <c r="Q96" s="2"/>
      <c r="R96" s="2"/>
      <c r="S96" s="2"/>
      <c r="T96" s="2"/>
      <c r="U96" s="2"/>
      <c r="V96" s="2"/>
      <c r="W96" s="2"/>
      <c r="X96" s="2"/>
      <c r="Y96" s="2"/>
      <c r="Z96" s="2"/>
      <c r="AA96" s="8">
        <f t="shared" si="16"/>
        <v>20</v>
      </c>
      <c r="AB96" s="8">
        <f t="shared" si="15"/>
        <v>3</v>
      </c>
      <c r="AC96" s="9"/>
    </row>
    <row r="97" spans="1:29" ht="15">
      <c r="A97" s="3" t="s">
        <v>47</v>
      </c>
      <c r="B97" s="17" t="s">
        <v>80</v>
      </c>
      <c r="C97" s="5"/>
      <c r="D97" s="6"/>
      <c r="E97" s="7">
        <v>2.3</v>
      </c>
      <c r="F97" s="55"/>
      <c r="G97" s="1"/>
      <c r="H97" s="1"/>
      <c r="I97" s="1"/>
      <c r="J97" s="1"/>
      <c r="K97" s="1"/>
      <c r="L97" s="1">
        <v>10</v>
      </c>
      <c r="M97" s="1"/>
      <c r="N97" s="1"/>
      <c r="O97" s="1"/>
      <c r="P97" s="1">
        <v>1</v>
      </c>
      <c r="Q97" s="2">
        <v>10</v>
      </c>
      <c r="R97" s="2"/>
      <c r="S97" s="2"/>
      <c r="T97" s="2"/>
      <c r="U97" s="2">
        <v>1</v>
      </c>
      <c r="V97" s="2"/>
      <c r="W97" s="2"/>
      <c r="X97" s="2"/>
      <c r="Y97" s="2"/>
      <c r="Z97" s="2"/>
      <c r="AA97" s="8">
        <f t="shared" si="16"/>
        <v>20</v>
      </c>
      <c r="AB97" s="8">
        <f t="shared" si="15"/>
        <v>2</v>
      </c>
      <c r="AC97" s="9"/>
    </row>
    <row r="98" spans="1:29" ht="25.5">
      <c r="A98" s="3" t="s">
        <v>48</v>
      </c>
      <c r="B98" s="17" t="s">
        <v>77</v>
      </c>
      <c r="C98" s="5"/>
      <c r="D98" s="6"/>
      <c r="E98" s="7">
        <v>3</v>
      </c>
      <c r="F98" s="8"/>
      <c r="G98" s="1"/>
      <c r="H98" s="1"/>
      <c r="I98" s="1"/>
      <c r="J98" s="1"/>
      <c r="K98" s="1"/>
      <c r="L98" s="1"/>
      <c r="M98" s="1"/>
      <c r="N98" s="1"/>
      <c r="O98" s="1"/>
      <c r="P98" s="1"/>
      <c r="Q98" s="2">
        <v>15</v>
      </c>
      <c r="R98" s="2"/>
      <c r="S98" s="2"/>
      <c r="T98" s="2"/>
      <c r="U98" s="2">
        <v>2</v>
      </c>
      <c r="V98" s="2"/>
      <c r="W98" s="2"/>
      <c r="X98" s="2"/>
      <c r="Y98" s="2"/>
      <c r="Z98" s="2"/>
      <c r="AA98" s="8">
        <f t="shared" si="16"/>
        <v>15</v>
      </c>
      <c r="AB98" s="8">
        <f t="shared" si="15"/>
        <v>2</v>
      </c>
      <c r="AC98" s="9"/>
    </row>
    <row r="99" spans="1:29" ht="15">
      <c r="A99" s="3" t="s">
        <v>113</v>
      </c>
      <c r="B99" s="17" t="s">
        <v>178</v>
      </c>
      <c r="C99" s="5"/>
      <c r="D99" s="6"/>
      <c r="E99" s="8"/>
      <c r="F99" s="8">
        <v>3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2"/>
      <c r="R99" s="2"/>
      <c r="S99" s="2"/>
      <c r="T99" s="2"/>
      <c r="U99" s="2">
        <v>5</v>
      </c>
      <c r="V99" s="2"/>
      <c r="W99" s="2"/>
      <c r="X99" s="2"/>
      <c r="Y99" s="2"/>
      <c r="Z99" s="2"/>
      <c r="AA99" s="8" t="s">
        <v>179</v>
      </c>
      <c r="AB99" s="8">
        <f t="shared" si="15"/>
        <v>5</v>
      </c>
      <c r="AC99" s="9"/>
    </row>
    <row r="100" spans="1:29" ht="25.5">
      <c r="A100" s="3" t="s">
        <v>114</v>
      </c>
      <c r="B100" s="62" t="s">
        <v>67</v>
      </c>
      <c r="C100" s="5"/>
      <c r="D100" s="6">
        <v>4</v>
      </c>
      <c r="E100" s="7"/>
      <c r="F100" s="8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2"/>
      <c r="R100" s="2"/>
      <c r="S100" s="2"/>
      <c r="T100" s="2"/>
      <c r="U100" s="2"/>
      <c r="V100" s="2"/>
      <c r="W100" s="2"/>
      <c r="X100" s="2"/>
      <c r="Y100" s="2"/>
      <c r="Z100" s="2">
        <v>3</v>
      </c>
      <c r="AA100" s="8">
        <f t="shared" si="16"/>
        <v>0</v>
      </c>
      <c r="AB100" s="8">
        <f t="shared" si="15"/>
        <v>3</v>
      </c>
      <c r="AC100" s="9"/>
    </row>
    <row r="101" spans="1:29" ht="15">
      <c r="A101" s="80" t="s">
        <v>19</v>
      </c>
      <c r="B101" s="81"/>
      <c r="C101" s="6"/>
      <c r="D101" s="6"/>
      <c r="E101" s="6"/>
      <c r="F101" s="6"/>
      <c r="G101" s="14">
        <f aca="true" t="shared" si="17" ref="G101:AA101">SUM(G94:G100)</f>
        <v>50</v>
      </c>
      <c r="H101" s="14">
        <f t="shared" si="17"/>
        <v>0</v>
      </c>
      <c r="I101" s="14">
        <f t="shared" si="17"/>
        <v>0</v>
      </c>
      <c r="J101" s="14">
        <f t="shared" si="17"/>
        <v>0</v>
      </c>
      <c r="K101" s="14">
        <f t="shared" si="17"/>
        <v>7</v>
      </c>
      <c r="L101" s="14">
        <f t="shared" si="17"/>
        <v>20</v>
      </c>
      <c r="M101" s="14">
        <f t="shared" si="17"/>
        <v>0</v>
      </c>
      <c r="N101" s="14">
        <f t="shared" si="17"/>
        <v>0</v>
      </c>
      <c r="O101" s="14">
        <f t="shared" si="17"/>
        <v>0</v>
      </c>
      <c r="P101" s="14">
        <f t="shared" si="17"/>
        <v>2</v>
      </c>
      <c r="Q101" s="15">
        <f t="shared" si="17"/>
        <v>25</v>
      </c>
      <c r="R101" s="15">
        <f t="shared" si="17"/>
        <v>0</v>
      </c>
      <c r="S101" s="15">
        <f t="shared" si="17"/>
        <v>0</v>
      </c>
      <c r="T101" s="15">
        <f t="shared" si="17"/>
        <v>0</v>
      </c>
      <c r="U101" s="15">
        <f t="shared" si="17"/>
        <v>8</v>
      </c>
      <c r="V101" s="15">
        <f t="shared" si="17"/>
        <v>0</v>
      </c>
      <c r="W101" s="15">
        <f t="shared" si="17"/>
        <v>0</v>
      </c>
      <c r="X101" s="15">
        <f t="shared" si="17"/>
        <v>0</v>
      </c>
      <c r="Y101" s="15">
        <f t="shared" si="17"/>
        <v>0</v>
      </c>
      <c r="Z101" s="15">
        <f t="shared" si="17"/>
        <v>3</v>
      </c>
      <c r="AA101" s="6">
        <f t="shared" si="17"/>
        <v>95</v>
      </c>
      <c r="AB101" s="6">
        <f>SUM(AB94:AB100)</f>
        <v>20</v>
      </c>
      <c r="AC101" s="16"/>
    </row>
    <row r="102" spans="1:29" ht="15">
      <c r="A102" s="50"/>
      <c r="B102" s="51"/>
      <c r="C102" s="52"/>
      <c r="D102" s="53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4"/>
    </row>
    <row r="103" spans="1:29" ht="45.75" customHeight="1">
      <c r="A103" s="74" t="s">
        <v>78</v>
      </c>
      <c r="B103" s="74"/>
      <c r="C103" s="16"/>
      <c r="D103" s="16"/>
      <c r="E103" s="16"/>
      <c r="F103" s="16"/>
      <c r="G103" s="14">
        <f aca="true" t="shared" si="18" ref="G103:AB103">G53+G34+G48+G101</f>
        <v>105</v>
      </c>
      <c r="H103" s="14">
        <f t="shared" si="18"/>
        <v>0</v>
      </c>
      <c r="I103" s="14">
        <f t="shared" si="18"/>
        <v>90</v>
      </c>
      <c r="J103" s="14">
        <f t="shared" si="18"/>
        <v>0</v>
      </c>
      <c r="K103" s="14">
        <f t="shared" si="18"/>
        <v>30</v>
      </c>
      <c r="L103" s="14">
        <f t="shared" si="18"/>
        <v>45</v>
      </c>
      <c r="M103" s="14">
        <f t="shared" si="18"/>
        <v>0</v>
      </c>
      <c r="N103" s="14">
        <f t="shared" si="18"/>
        <v>105</v>
      </c>
      <c r="O103" s="14">
        <f t="shared" si="18"/>
        <v>15</v>
      </c>
      <c r="P103" s="14">
        <f t="shared" si="18"/>
        <v>29</v>
      </c>
      <c r="Q103" s="15">
        <f t="shared" si="18"/>
        <v>45</v>
      </c>
      <c r="R103" s="15">
        <f t="shared" si="18"/>
        <v>0</v>
      </c>
      <c r="S103" s="15">
        <f t="shared" si="18"/>
        <v>85</v>
      </c>
      <c r="T103" s="15">
        <f t="shared" si="18"/>
        <v>15</v>
      </c>
      <c r="U103" s="15">
        <f t="shared" si="18"/>
        <v>31</v>
      </c>
      <c r="V103" s="15">
        <f t="shared" si="18"/>
        <v>10</v>
      </c>
      <c r="W103" s="15">
        <f t="shared" si="18"/>
        <v>0</v>
      </c>
      <c r="X103" s="15">
        <f t="shared" si="18"/>
        <v>0</v>
      </c>
      <c r="Y103" s="15">
        <f t="shared" si="18"/>
        <v>30</v>
      </c>
      <c r="Z103" s="15">
        <f t="shared" si="18"/>
        <v>30</v>
      </c>
      <c r="AA103" s="6">
        <f t="shared" si="18"/>
        <v>545</v>
      </c>
      <c r="AB103" s="6">
        <f t="shared" si="18"/>
        <v>120</v>
      </c>
      <c r="AC103" s="16"/>
    </row>
    <row r="104" spans="1:29" ht="15">
      <c r="A104" s="50"/>
      <c r="B104" s="51"/>
      <c r="C104" s="52"/>
      <c r="D104" s="53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4"/>
    </row>
    <row r="105" spans="1:29" ht="15">
      <c r="A105" s="75" t="s">
        <v>144</v>
      </c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7"/>
    </row>
    <row r="106" spans="1:29" ht="15" customHeight="1">
      <c r="A106" s="3" t="s">
        <v>115</v>
      </c>
      <c r="B106" s="17" t="s">
        <v>85</v>
      </c>
      <c r="C106" s="5"/>
      <c r="D106" s="6"/>
      <c r="E106" s="7">
        <v>1</v>
      </c>
      <c r="F106" s="8"/>
      <c r="G106" s="1">
        <v>20</v>
      </c>
      <c r="H106" s="1"/>
      <c r="I106" s="1"/>
      <c r="J106" s="1"/>
      <c r="K106" s="1">
        <v>2</v>
      </c>
      <c r="L106" s="1"/>
      <c r="M106" s="1"/>
      <c r="N106" s="1"/>
      <c r="O106" s="1"/>
      <c r="P106" s="1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8">
        <f>G106+H106+I106+J106+L106+M106+O106+N106+Q106+R106+S106+T106+V106+W106+X106+Y106</f>
        <v>20</v>
      </c>
      <c r="AB106" s="8">
        <f>K106+P106+U106+Z106</f>
        <v>2</v>
      </c>
      <c r="AC106" s="9"/>
    </row>
    <row r="107" spans="1:29" ht="15">
      <c r="A107" s="3" t="s">
        <v>116</v>
      </c>
      <c r="B107" s="17" t="s">
        <v>86</v>
      </c>
      <c r="C107" s="5"/>
      <c r="D107" s="6"/>
      <c r="E107" s="7">
        <v>1</v>
      </c>
      <c r="F107" s="8"/>
      <c r="G107" s="1">
        <v>20</v>
      </c>
      <c r="H107" s="1"/>
      <c r="I107" s="1"/>
      <c r="J107" s="1"/>
      <c r="K107" s="1">
        <v>3</v>
      </c>
      <c r="L107" s="1"/>
      <c r="M107" s="1"/>
      <c r="N107" s="1"/>
      <c r="O107" s="1"/>
      <c r="P107" s="1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8">
        <f>G107+H107+I107+J107+L107+M107+O107+N107+Q107+R107+S107+T107+V107+W107+X107+Y107</f>
        <v>20</v>
      </c>
      <c r="AB107" s="8">
        <f aca="true" t="shared" si="19" ref="AB107:AB112">K107+P107+U107+Z107</f>
        <v>3</v>
      </c>
      <c r="AC107" s="9"/>
    </row>
    <row r="108" spans="1:29" ht="25.5">
      <c r="A108" s="3" t="s">
        <v>117</v>
      </c>
      <c r="B108" s="17" t="s">
        <v>88</v>
      </c>
      <c r="C108" s="5"/>
      <c r="D108" s="6"/>
      <c r="E108" s="7">
        <v>1</v>
      </c>
      <c r="F108" s="8"/>
      <c r="G108" s="1">
        <v>15</v>
      </c>
      <c r="H108" s="1"/>
      <c r="I108" s="1"/>
      <c r="J108" s="1"/>
      <c r="K108" s="1">
        <v>2</v>
      </c>
      <c r="L108" s="1"/>
      <c r="M108" s="1"/>
      <c r="N108" s="1"/>
      <c r="O108" s="1"/>
      <c r="P108" s="1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8">
        <f>G108+H108+I108+J108+L108+M108+O108+N108+Q108+R108+S108+T108+V108+W108+X108+Y108</f>
        <v>15</v>
      </c>
      <c r="AB108" s="8">
        <f>K108+P108+U108+Z108</f>
        <v>2</v>
      </c>
      <c r="AC108" s="9"/>
    </row>
    <row r="109" spans="1:29" ht="15">
      <c r="A109" s="3" t="s">
        <v>118</v>
      </c>
      <c r="B109" s="17" t="s">
        <v>80</v>
      </c>
      <c r="C109" s="5"/>
      <c r="D109" s="6"/>
      <c r="E109" s="7">
        <v>2.3</v>
      </c>
      <c r="F109" s="8"/>
      <c r="G109" s="1"/>
      <c r="H109" s="1"/>
      <c r="I109" s="1"/>
      <c r="J109" s="1"/>
      <c r="K109" s="1"/>
      <c r="L109" s="1"/>
      <c r="M109" s="1"/>
      <c r="N109" s="1">
        <v>10</v>
      </c>
      <c r="O109" s="1"/>
      <c r="P109" s="1">
        <v>2</v>
      </c>
      <c r="Q109" s="2"/>
      <c r="R109" s="2"/>
      <c r="S109" s="2">
        <v>10</v>
      </c>
      <c r="T109" s="2"/>
      <c r="U109" s="2">
        <v>1</v>
      </c>
      <c r="V109" s="2"/>
      <c r="W109" s="2"/>
      <c r="X109" s="2"/>
      <c r="Y109" s="2"/>
      <c r="Z109" s="2"/>
      <c r="AA109" s="8">
        <f>G109+H109+I109+J109+L109+M109+O109+N109+Q109+R109+S109+T109+V109+W109+X109+Y109</f>
        <v>20</v>
      </c>
      <c r="AB109" s="8">
        <f>K109+P109+U109+Z109</f>
        <v>3</v>
      </c>
      <c r="AC109" s="9"/>
    </row>
    <row r="110" spans="1:29" ht="25.5">
      <c r="A110" s="3" t="s">
        <v>119</v>
      </c>
      <c r="B110" s="17" t="s">
        <v>87</v>
      </c>
      <c r="C110" s="5"/>
      <c r="D110" s="6"/>
      <c r="E110" s="7">
        <v>3</v>
      </c>
      <c r="F110" s="8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2">
        <v>20</v>
      </c>
      <c r="R110" s="2"/>
      <c r="S110" s="2"/>
      <c r="T110" s="2"/>
      <c r="U110" s="2">
        <v>2</v>
      </c>
      <c r="V110" s="2"/>
      <c r="W110" s="2"/>
      <c r="X110" s="2"/>
      <c r="Y110" s="2"/>
      <c r="Z110" s="2"/>
      <c r="AA110" s="8">
        <f>G110+H110+I110+J110+L110+M110+O110+N110+Q110+R110+S110+T110+V110+W110+X110+Y110</f>
        <v>20</v>
      </c>
      <c r="AB110" s="8">
        <f>K110+P110+U110+Z110</f>
        <v>2</v>
      </c>
      <c r="AC110" s="9"/>
    </row>
    <row r="111" spans="1:29" ht="15">
      <c r="A111" s="3" t="s">
        <v>120</v>
      </c>
      <c r="B111" s="17" t="s">
        <v>178</v>
      </c>
      <c r="C111" s="5"/>
      <c r="D111" s="6"/>
      <c r="E111" s="8"/>
      <c r="F111" s="8">
        <v>3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2"/>
      <c r="R111" s="2"/>
      <c r="S111" s="2"/>
      <c r="T111" s="2"/>
      <c r="U111" s="2">
        <v>5</v>
      </c>
      <c r="V111" s="2"/>
      <c r="W111" s="2"/>
      <c r="X111" s="2"/>
      <c r="Y111" s="2"/>
      <c r="Z111" s="2"/>
      <c r="AA111" s="8" t="s">
        <v>179</v>
      </c>
      <c r="AB111" s="8">
        <f t="shared" si="19"/>
        <v>5</v>
      </c>
      <c r="AC111" s="9"/>
    </row>
    <row r="112" spans="1:29" ht="25.5">
      <c r="A112" s="3" t="s">
        <v>121</v>
      </c>
      <c r="B112" s="62" t="s">
        <v>67</v>
      </c>
      <c r="C112" s="5"/>
      <c r="D112" s="6">
        <v>4</v>
      </c>
      <c r="E112" s="7"/>
      <c r="F112" s="8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2"/>
      <c r="R112" s="2"/>
      <c r="S112" s="2"/>
      <c r="T112" s="2"/>
      <c r="U112" s="2"/>
      <c r="V112" s="2"/>
      <c r="W112" s="2"/>
      <c r="X112" s="2"/>
      <c r="Y112" s="2"/>
      <c r="Z112" s="2">
        <v>3</v>
      </c>
      <c r="AA112" s="8">
        <f>G112+H112+I112+J112+L112+M112+O112+N112+Q112+R112+S112+T112+V112+W112+X112+Y112</f>
        <v>0</v>
      </c>
      <c r="AB112" s="8">
        <f t="shared" si="19"/>
        <v>3</v>
      </c>
      <c r="AC112" s="9"/>
    </row>
    <row r="113" spans="1:29" ht="15">
      <c r="A113" s="80" t="s">
        <v>19</v>
      </c>
      <c r="B113" s="81"/>
      <c r="C113" s="6"/>
      <c r="D113" s="6"/>
      <c r="E113" s="6"/>
      <c r="F113" s="6"/>
      <c r="G113" s="14">
        <f aca="true" t="shared" si="20" ref="G113:AB113">SUM(G106:G112)</f>
        <v>55</v>
      </c>
      <c r="H113" s="14">
        <f t="shared" si="20"/>
        <v>0</v>
      </c>
      <c r="I113" s="14">
        <f t="shared" si="20"/>
        <v>0</v>
      </c>
      <c r="J113" s="14">
        <f t="shared" si="20"/>
        <v>0</v>
      </c>
      <c r="K113" s="14">
        <f t="shared" si="20"/>
        <v>7</v>
      </c>
      <c r="L113" s="14">
        <f t="shared" si="20"/>
        <v>0</v>
      </c>
      <c r="M113" s="14">
        <f t="shared" si="20"/>
        <v>0</v>
      </c>
      <c r="N113" s="14">
        <f t="shared" si="20"/>
        <v>10</v>
      </c>
      <c r="O113" s="14">
        <f t="shared" si="20"/>
        <v>0</v>
      </c>
      <c r="P113" s="14">
        <f t="shared" si="20"/>
        <v>2</v>
      </c>
      <c r="Q113" s="15">
        <f t="shared" si="20"/>
        <v>20</v>
      </c>
      <c r="R113" s="15">
        <f t="shared" si="20"/>
        <v>0</v>
      </c>
      <c r="S113" s="15">
        <f t="shared" si="20"/>
        <v>10</v>
      </c>
      <c r="T113" s="15">
        <f t="shared" si="20"/>
        <v>0</v>
      </c>
      <c r="U113" s="15">
        <f t="shared" si="20"/>
        <v>8</v>
      </c>
      <c r="V113" s="15">
        <f t="shared" si="20"/>
        <v>0</v>
      </c>
      <c r="W113" s="15">
        <f t="shared" si="20"/>
        <v>0</v>
      </c>
      <c r="X113" s="15">
        <f t="shared" si="20"/>
        <v>0</v>
      </c>
      <c r="Y113" s="15">
        <f t="shared" si="20"/>
        <v>0</v>
      </c>
      <c r="Z113" s="15">
        <f t="shared" si="20"/>
        <v>3</v>
      </c>
      <c r="AA113" s="6">
        <f t="shared" si="20"/>
        <v>95</v>
      </c>
      <c r="AB113" s="6">
        <f t="shared" si="20"/>
        <v>20</v>
      </c>
      <c r="AC113" s="16"/>
    </row>
    <row r="114" spans="1:29" ht="15">
      <c r="A114" s="50"/>
      <c r="B114" s="51"/>
      <c r="C114" s="52"/>
      <c r="D114" s="53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4"/>
    </row>
    <row r="115" spans="1:29" ht="49.5" customHeight="1">
      <c r="A115" s="74" t="s">
        <v>89</v>
      </c>
      <c r="B115" s="74"/>
      <c r="C115" s="16"/>
      <c r="D115" s="16"/>
      <c r="E115" s="16"/>
      <c r="F115" s="16"/>
      <c r="G115" s="14">
        <f aca="true" t="shared" si="21" ref="G115:AB115">G53+G34+G48+G113</f>
        <v>110</v>
      </c>
      <c r="H115" s="14">
        <f t="shared" si="21"/>
        <v>0</v>
      </c>
      <c r="I115" s="14">
        <f t="shared" si="21"/>
        <v>90</v>
      </c>
      <c r="J115" s="14">
        <f t="shared" si="21"/>
        <v>0</v>
      </c>
      <c r="K115" s="14">
        <f t="shared" si="21"/>
        <v>30</v>
      </c>
      <c r="L115" s="14">
        <f t="shared" si="21"/>
        <v>25</v>
      </c>
      <c r="M115" s="14">
        <f t="shared" si="21"/>
        <v>0</v>
      </c>
      <c r="N115" s="14">
        <f t="shared" si="21"/>
        <v>115</v>
      </c>
      <c r="O115" s="14">
        <f t="shared" si="21"/>
        <v>15</v>
      </c>
      <c r="P115" s="14">
        <f t="shared" si="21"/>
        <v>29</v>
      </c>
      <c r="Q115" s="15">
        <f t="shared" si="21"/>
        <v>40</v>
      </c>
      <c r="R115" s="15">
        <f t="shared" si="21"/>
        <v>0</v>
      </c>
      <c r="S115" s="15">
        <f t="shared" si="21"/>
        <v>95</v>
      </c>
      <c r="T115" s="15">
        <f t="shared" si="21"/>
        <v>15</v>
      </c>
      <c r="U115" s="15">
        <f t="shared" si="21"/>
        <v>31</v>
      </c>
      <c r="V115" s="15">
        <f t="shared" si="21"/>
        <v>10</v>
      </c>
      <c r="W115" s="15">
        <f t="shared" si="21"/>
        <v>0</v>
      </c>
      <c r="X115" s="15">
        <f t="shared" si="21"/>
        <v>0</v>
      </c>
      <c r="Y115" s="15">
        <f t="shared" si="21"/>
        <v>30</v>
      </c>
      <c r="Z115" s="15">
        <f t="shared" si="21"/>
        <v>30</v>
      </c>
      <c r="AA115" s="6">
        <f t="shared" si="21"/>
        <v>545</v>
      </c>
      <c r="AB115" s="6">
        <f t="shared" si="21"/>
        <v>120</v>
      </c>
      <c r="AC115" s="16"/>
    </row>
    <row r="116" spans="1:29" ht="15">
      <c r="A116" s="50"/>
      <c r="B116" s="51"/>
      <c r="C116" s="52"/>
      <c r="D116" s="53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4"/>
    </row>
    <row r="117" spans="1:29" ht="15">
      <c r="A117" s="75" t="s">
        <v>145</v>
      </c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7"/>
    </row>
    <row r="118" spans="1:29" ht="25.5">
      <c r="A118" s="3" t="s">
        <v>122</v>
      </c>
      <c r="B118" s="17" t="s">
        <v>81</v>
      </c>
      <c r="C118" s="5"/>
      <c r="D118" s="6"/>
      <c r="E118" s="7">
        <v>1</v>
      </c>
      <c r="F118" s="8"/>
      <c r="G118" s="1">
        <v>20</v>
      </c>
      <c r="H118" s="1"/>
      <c r="I118" s="1"/>
      <c r="J118" s="1"/>
      <c r="K118" s="1">
        <v>3</v>
      </c>
      <c r="L118" s="1"/>
      <c r="M118" s="1"/>
      <c r="N118" s="1"/>
      <c r="O118" s="1"/>
      <c r="P118" s="1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8">
        <f aca="true" t="shared" si="22" ref="AA118:AA124">G118+H118+I118+J118+L118+M118+O118+N118+Q118+R118+S118+T118+V118+W118+X118+Y118</f>
        <v>20</v>
      </c>
      <c r="AB118" s="8">
        <f aca="true" t="shared" si="23" ref="AB118:AB124">K118+P118+U118+Z118</f>
        <v>3</v>
      </c>
      <c r="AC118" s="9"/>
    </row>
    <row r="119" spans="1:29" ht="15" customHeight="1">
      <c r="A119" s="3" t="s">
        <v>123</v>
      </c>
      <c r="B119" s="17" t="s">
        <v>84</v>
      </c>
      <c r="C119" s="5"/>
      <c r="D119" s="6"/>
      <c r="E119" s="7">
        <v>1</v>
      </c>
      <c r="F119" s="8"/>
      <c r="G119" s="1">
        <v>15</v>
      </c>
      <c r="H119" s="1"/>
      <c r="I119" s="1"/>
      <c r="J119" s="1"/>
      <c r="K119" s="1">
        <v>1</v>
      </c>
      <c r="L119" s="1"/>
      <c r="M119" s="1"/>
      <c r="N119" s="1"/>
      <c r="O119" s="1"/>
      <c r="P119" s="1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8">
        <f t="shared" si="22"/>
        <v>15</v>
      </c>
      <c r="AB119" s="8">
        <f t="shared" si="23"/>
        <v>1</v>
      </c>
      <c r="AC119" s="9"/>
    </row>
    <row r="120" spans="1:29" ht="15" customHeight="1">
      <c r="A120" s="3" t="s">
        <v>124</v>
      </c>
      <c r="B120" s="17" t="s">
        <v>180</v>
      </c>
      <c r="C120" s="5"/>
      <c r="D120" s="6"/>
      <c r="E120" s="7">
        <v>1</v>
      </c>
      <c r="F120" s="8"/>
      <c r="G120" s="1">
        <v>20</v>
      </c>
      <c r="H120" s="1"/>
      <c r="I120" s="1"/>
      <c r="J120" s="1"/>
      <c r="K120" s="1">
        <v>3</v>
      </c>
      <c r="L120" s="1"/>
      <c r="M120" s="1"/>
      <c r="N120" s="1"/>
      <c r="O120" s="1"/>
      <c r="P120" s="1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8">
        <f t="shared" si="22"/>
        <v>20</v>
      </c>
      <c r="AB120" s="8">
        <f t="shared" si="23"/>
        <v>3</v>
      </c>
      <c r="AC120" s="9"/>
    </row>
    <row r="121" spans="1:29" ht="38.25">
      <c r="A121" s="3" t="s">
        <v>125</v>
      </c>
      <c r="B121" s="17" t="s">
        <v>82</v>
      </c>
      <c r="C121" s="5"/>
      <c r="D121" s="6"/>
      <c r="E121" s="7">
        <v>2</v>
      </c>
      <c r="F121" s="8"/>
      <c r="G121" s="1"/>
      <c r="H121" s="1"/>
      <c r="I121" s="1"/>
      <c r="J121" s="1"/>
      <c r="K121" s="1"/>
      <c r="L121" s="1">
        <v>20</v>
      </c>
      <c r="M121" s="1"/>
      <c r="N121" s="1"/>
      <c r="O121" s="1"/>
      <c r="P121" s="1">
        <v>2</v>
      </c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8">
        <f t="shared" si="22"/>
        <v>20</v>
      </c>
      <c r="AB121" s="8">
        <f t="shared" si="23"/>
        <v>2</v>
      </c>
      <c r="AC121" s="9"/>
    </row>
    <row r="122" spans="1:29" ht="38.25">
      <c r="A122" s="3" t="s">
        <v>126</v>
      </c>
      <c r="B122" s="17" t="s">
        <v>83</v>
      </c>
      <c r="C122" s="5"/>
      <c r="D122" s="6"/>
      <c r="E122" s="7">
        <v>3</v>
      </c>
      <c r="F122" s="8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2">
        <v>20</v>
      </c>
      <c r="R122" s="2"/>
      <c r="S122" s="2"/>
      <c r="T122" s="2"/>
      <c r="U122" s="2">
        <v>3</v>
      </c>
      <c r="V122" s="2"/>
      <c r="W122" s="2"/>
      <c r="X122" s="2"/>
      <c r="Y122" s="2"/>
      <c r="Z122" s="2"/>
      <c r="AA122" s="8">
        <f t="shared" si="22"/>
        <v>20</v>
      </c>
      <c r="AB122" s="8">
        <f t="shared" si="23"/>
        <v>3</v>
      </c>
      <c r="AC122" s="9"/>
    </row>
    <row r="123" spans="1:29" ht="15">
      <c r="A123" s="3" t="s">
        <v>127</v>
      </c>
      <c r="B123" s="17" t="s">
        <v>178</v>
      </c>
      <c r="C123" s="5"/>
      <c r="D123" s="6"/>
      <c r="E123" s="8"/>
      <c r="F123" s="8">
        <v>3</v>
      </c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2"/>
      <c r="R123" s="2"/>
      <c r="S123" s="2"/>
      <c r="T123" s="2"/>
      <c r="U123" s="2">
        <v>5</v>
      </c>
      <c r="V123" s="2"/>
      <c r="W123" s="2"/>
      <c r="X123" s="2"/>
      <c r="Y123" s="2"/>
      <c r="Z123" s="2"/>
      <c r="AA123" s="8" t="s">
        <v>179</v>
      </c>
      <c r="AB123" s="8">
        <f t="shared" si="23"/>
        <v>5</v>
      </c>
      <c r="AC123" s="9"/>
    </row>
    <row r="124" spans="1:29" ht="25.5">
      <c r="A124" s="3" t="s">
        <v>128</v>
      </c>
      <c r="B124" s="62" t="s">
        <v>67</v>
      </c>
      <c r="C124" s="5"/>
      <c r="D124" s="6">
        <v>4</v>
      </c>
      <c r="E124" s="7"/>
      <c r="F124" s="8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2"/>
      <c r="R124" s="2"/>
      <c r="S124" s="2"/>
      <c r="T124" s="2"/>
      <c r="U124" s="2"/>
      <c r="V124" s="2"/>
      <c r="W124" s="2"/>
      <c r="X124" s="2"/>
      <c r="Y124" s="2"/>
      <c r="Z124" s="2">
        <v>3</v>
      </c>
      <c r="AA124" s="8">
        <f t="shared" si="22"/>
        <v>0</v>
      </c>
      <c r="AB124" s="8">
        <f t="shared" si="23"/>
        <v>3</v>
      </c>
      <c r="AC124" s="9"/>
    </row>
    <row r="125" spans="1:29" ht="15">
      <c r="A125" s="80" t="s">
        <v>19</v>
      </c>
      <c r="B125" s="81"/>
      <c r="C125" s="6"/>
      <c r="D125" s="6"/>
      <c r="E125" s="6"/>
      <c r="F125" s="6"/>
      <c r="G125" s="14">
        <f aca="true" t="shared" si="24" ref="G125:AB125">SUM(G118:G124)</f>
        <v>55</v>
      </c>
      <c r="H125" s="14">
        <f t="shared" si="24"/>
        <v>0</v>
      </c>
      <c r="I125" s="14">
        <f t="shared" si="24"/>
        <v>0</v>
      </c>
      <c r="J125" s="14">
        <f t="shared" si="24"/>
        <v>0</v>
      </c>
      <c r="K125" s="14">
        <f t="shared" si="24"/>
        <v>7</v>
      </c>
      <c r="L125" s="14">
        <f t="shared" si="24"/>
        <v>20</v>
      </c>
      <c r="M125" s="14">
        <f t="shared" si="24"/>
        <v>0</v>
      </c>
      <c r="N125" s="14">
        <f t="shared" si="24"/>
        <v>0</v>
      </c>
      <c r="O125" s="14">
        <f t="shared" si="24"/>
        <v>0</v>
      </c>
      <c r="P125" s="14">
        <f t="shared" si="24"/>
        <v>2</v>
      </c>
      <c r="Q125" s="15">
        <f t="shared" si="24"/>
        <v>20</v>
      </c>
      <c r="R125" s="15">
        <f t="shared" si="24"/>
        <v>0</v>
      </c>
      <c r="S125" s="15">
        <f t="shared" si="24"/>
        <v>0</v>
      </c>
      <c r="T125" s="15">
        <f t="shared" si="24"/>
        <v>0</v>
      </c>
      <c r="U125" s="15">
        <f t="shared" si="24"/>
        <v>8</v>
      </c>
      <c r="V125" s="15">
        <f t="shared" si="24"/>
        <v>0</v>
      </c>
      <c r="W125" s="15">
        <f t="shared" si="24"/>
        <v>0</v>
      </c>
      <c r="X125" s="15">
        <f t="shared" si="24"/>
        <v>0</v>
      </c>
      <c r="Y125" s="15">
        <f t="shared" si="24"/>
        <v>0</v>
      </c>
      <c r="Z125" s="15">
        <f t="shared" si="24"/>
        <v>3</v>
      </c>
      <c r="AA125" s="6">
        <f t="shared" si="24"/>
        <v>95</v>
      </c>
      <c r="AB125" s="6">
        <f t="shared" si="24"/>
        <v>20</v>
      </c>
      <c r="AC125" s="16"/>
    </row>
    <row r="126" spans="1:29" ht="15">
      <c r="A126" s="50"/>
      <c r="B126" s="51"/>
      <c r="C126" s="52"/>
      <c r="D126" s="53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4"/>
    </row>
    <row r="127" spans="1:29" ht="31.5" customHeight="1">
      <c r="A127" s="74" t="s">
        <v>90</v>
      </c>
      <c r="B127" s="74"/>
      <c r="C127" s="16"/>
      <c r="D127" s="16"/>
      <c r="E127" s="16"/>
      <c r="F127" s="16"/>
      <c r="G127" s="14">
        <f aca="true" t="shared" si="25" ref="G127:AB127">G53+G34+G48+G125</f>
        <v>110</v>
      </c>
      <c r="H127" s="14">
        <f t="shared" si="25"/>
        <v>0</v>
      </c>
      <c r="I127" s="14">
        <f t="shared" si="25"/>
        <v>90</v>
      </c>
      <c r="J127" s="14">
        <f t="shared" si="25"/>
        <v>0</v>
      </c>
      <c r="K127" s="14">
        <f t="shared" si="25"/>
        <v>30</v>
      </c>
      <c r="L127" s="14">
        <f t="shared" si="25"/>
        <v>45</v>
      </c>
      <c r="M127" s="14">
        <f t="shared" si="25"/>
        <v>0</v>
      </c>
      <c r="N127" s="14">
        <f t="shared" si="25"/>
        <v>105</v>
      </c>
      <c r="O127" s="14">
        <f t="shared" si="25"/>
        <v>15</v>
      </c>
      <c r="P127" s="14">
        <f t="shared" si="25"/>
        <v>29</v>
      </c>
      <c r="Q127" s="15">
        <f t="shared" si="25"/>
        <v>40</v>
      </c>
      <c r="R127" s="15">
        <f t="shared" si="25"/>
        <v>0</v>
      </c>
      <c r="S127" s="15">
        <f t="shared" si="25"/>
        <v>85</v>
      </c>
      <c r="T127" s="15">
        <f t="shared" si="25"/>
        <v>15</v>
      </c>
      <c r="U127" s="15">
        <f t="shared" si="25"/>
        <v>31</v>
      </c>
      <c r="V127" s="15">
        <f t="shared" si="25"/>
        <v>10</v>
      </c>
      <c r="W127" s="15">
        <f t="shared" si="25"/>
        <v>0</v>
      </c>
      <c r="X127" s="15">
        <f t="shared" si="25"/>
        <v>0</v>
      </c>
      <c r="Y127" s="15">
        <f t="shared" si="25"/>
        <v>30</v>
      </c>
      <c r="Z127" s="15">
        <f t="shared" si="25"/>
        <v>30</v>
      </c>
      <c r="AA127" s="6">
        <f t="shared" si="25"/>
        <v>545</v>
      </c>
      <c r="AB127" s="6">
        <f t="shared" si="25"/>
        <v>120</v>
      </c>
      <c r="AC127" s="16"/>
    </row>
    <row r="128" spans="1:29" ht="15">
      <c r="A128" s="50"/>
      <c r="B128" s="51"/>
      <c r="C128" s="52"/>
      <c r="D128" s="53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4"/>
    </row>
    <row r="129" spans="1:29" ht="15">
      <c r="A129" s="75" t="s">
        <v>187</v>
      </c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7"/>
    </row>
    <row r="130" spans="1:29" ht="15" customHeight="1">
      <c r="A130" s="3" t="s">
        <v>129</v>
      </c>
      <c r="B130" s="17" t="s">
        <v>91</v>
      </c>
      <c r="C130" s="8"/>
      <c r="D130" s="6"/>
      <c r="E130" s="7">
        <v>1</v>
      </c>
      <c r="F130" s="8"/>
      <c r="G130" s="1">
        <v>25</v>
      </c>
      <c r="H130" s="1"/>
      <c r="I130" s="1"/>
      <c r="J130" s="1"/>
      <c r="K130" s="1">
        <v>3</v>
      </c>
      <c r="L130" s="1"/>
      <c r="M130" s="1"/>
      <c r="N130" s="1"/>
      <c r="O130" s="1"/>
      <c r="P130" s="1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8">
        <f>G130+H130+I130+J130+L130+M130+O130+N130+Q130+R130+S130+T130+V130+W130+X130+Y130</f>
        <v>25</v>
      </c>
      <c r="AB130" s="8">
        <f>K130+P130+U130+Z130</f>
        <v>3</v>
      </c>
      <c r="AC130" s="9"/>
    </row>
    <row r="131" spans="1:29" ht="15">
      <c r="A131" s="3" t="s">
        <v>130</v>
      </c>
      <c r="B131" s="17" t="s">
        <v>93</v>
      </c>
      <c r="C131" s="8"/>
      <c r="D131" s="6"/>
      <c r="E131" s="7">
        <v>1</v>
      </c>
      <c r="F131" s="8"/>
      <c r="G131" s="1">
        <v>20</v>
      </c>
      <c r="H131" s="1"/>
      <c r="I131" s="1"/>
      <c r="J131" s="1"/>
      <c r="K131" s="1">
        <v>3</v>
      </c>
      <c r="L131" s="1"/>
      <c r="M131" s="1"/>
      <c r="N131" s="1"/>
      <c r="O131" s="1"/>
      <c r="P131" s="1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8">
        <f aca="true" t="shared" si="26" ref="AA131:AA136">G131+H131+I131+J131+L131+M131+O131+N131+Q131+R131+S131+T131+V131+W131+X131+Y131</f>
        <v>20</v>
      </c>
      <c r="AB131" s="8">
        <f aca="true" t="shared" si="27" ref="AB131:AB136">K131+P131+U131+Z131</f>
        <v>3</v>
      </c>
      <c r="AC131" s="9"/>
    </row>
    <row r="132" spans="1:29" ht="15">
      <c r="A132" s="3" t="s">
        <v>131</v>
      </c>
      <c r="B132" s="17" t="s">
        <v>92</v>
      </c>
      <c r="C132" s="8"/>
      <c r="D132" s="6"/>
      <c r="E132" s="7">
        <v>1</v>
      </c>
      <c r="F132" s="8"/>
      <c r="G132" s="1"/>
      <c r="H132" s="1"/>
      <c r="I132" s="1">
        <v>10</v>
      </c>
      <c r="J132" s="1"/>
      <c r="K132" s="1">
        <v>1</v>
      </c>
      <c r="L132" s="1"/>
      <c r="M132" s="1"/>
      <c r="N132" s="1"/>
      <c r="O132" s="1"/>
      <c r="P132" s="1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8">
        <f>G132+H132+I132+J132+L132+M132+O132+N132+Q132+R132+S132+T132+V132+W132+X132+Y132</f>
        <v>10</v>
      </c>
      <c r="AB132" s="8">
        <f>K132+P132+U132+Z132</f>
        <v>1</v>
      </c>
      <c r="AC132" s="9"/>
    </row>
    <row r="133" spans="1:29" ht="25.5">
      <c r="A133" s="3" t="s">
        <v>132</v>
      </c>
      <c r="B133" s="17" t="s">
        <v>94</v>
      </c>
      <c r="C133" s="8"/>
      <c r="D133" s="6"/>
      <c r="E133" s="7">
        <v>2</v>
      </c>
      <c r="F133" s="8"/>
      <c r="G133" s="1"/>
      <c r="H133" s="1"/>
      <c r="I133" s="1"/>
      <c r="J133" s="1"/>
      <c r="K133" s="1"/>
      <c r="L133" s="1">
        <v>20</v>
      </c>
      <c r="M133" s="1"/>
      <c r="N133" s="1"/>
      <c r="O133" s="1"/>
      <c r="P133" s="1">
        <v>2</v>
      </c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8">
        <f t="shared" si="26"/>
        <v>20</v>
      </c>
      <c r="AB133" s="8">
        <f t="shared" si="27"/>
        <v>2</v>
      </c>
      <c r="AC133" s="9"/>
    </row>
    <row r="134" spans="1:29" ht="15">
      <c r="A134" s="3" t="s">
        <v>133</v>
      </c>
      <c r="B134" s="17" t="s">
        <v>95</v>
      </c>
      <c r="C134" s="8"/>
      <c r="D134" s="6"/>
      <c r="E134" s="7">
        <v>3</v>
      </c>
      <c r="F134" s="8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2">
        <v>20</v>
      </c>
      <c r="R134" s="2"/>
      <c r="S134" s="2"/>
      <c r="T134" s="2"/>
      <c r="U134" s="2">
        <v>3</v>
      </c>
      <c r="V134" s="2"/>
      <c r="W134" s="2"/>
      <c r="X134" s="2"/>
      <c r="Y134" s="2"/>
      <c r="Z134" s="2"/>
      <c r="AA134" s="8">
        <f t="shared" si="26"/>
        <v>20</v>
      </c>
      <c r="AB134" s="8">
        <f t="shared" si="27"/>
        <v>3</v>
      </c>
      <c r="AC134" s="9"/>
    </row>
    <row r="135" spans="1:29" ht="15">
      <c r="A135" s="3" t="s">
        <v>134</v>
      </c>
      <c r="B135" s="17" t="s">
        <v>178</v>
      </c>
      <c r="C135" s="5"/>
      <c r="D135" s="6"/>
      <c r="E135" s="8"/>
      <c r="F135" s="8">
        <v>3</v>
      </c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2"/>
      <c r="R135" s="2"/>
      <c r="S135" s="2"/>
      <c r="T135" s="2"/>
      <c r="U135" s="2">
        <v>5</v>
      </c>
      <c r="V135" s="2"/>
      <c r="W135" s="2"/>
      <c r="X135" s="2"/>
      <c r="Y135" s="2"/>
      <c r="Z135" s="2"/>
      <c r="AA135" s="8" t="s">
        <v>179</v>
      </c>
      <c r="AB135" s="8">
        <f t="shared" si="27"/>
        <v>5</v>
      </c>
      <c r="AC135" s="9"/>
    </row>
    <row r="136" spans="1:29" ht="25.5">
      <c r="A136" s="3" t="s">
        <v>135</v>
      </c>
      <c r="B136" s="62" t="s">
        <v>67</v>
      </c>
      <c r="C136" s="5"/>
      <c r="D136" s="6">
        <v>4</v>
      </c>
      <c r="E136" s="7"/>
      <c r="F136" s="8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2"/>
      <c r="R136" s="2"/>
      <c r="S136" s="2"/>
      <c r="T136" s="2"/>
      <c r="U136" s="2"/>
      <c r="V136" s="2"/>
      <c r="W136" s="2"/>
      <c r="X136" s="2"/>
      <c r="Y136" s="2"/>
      <c r="Z136" s="2">
        <v>3</v>
      </c>
      <c r="AA136" s="8">
        <f t="shared" si="26"/>
        <v>0</v>
      </c>
      <c r="AB136" s="8">
        <f t="shared" si="27"/>
        <v>3</v>
      </c>
      <c r="AC136" s="9"/>
    </row>
    <row r="137" spans="1:29" ht="15">
      <c r="A137" s="80" t="s">
        <v>19</v>
      </c>
      <c r="B137" s="81"/>
      <c r="C137" s="6"/>
      <c r="D137" s="6"/>
      <c r="E137" s="6"/>
      <c r="F137" s="6"/>
      <c r="G137" s="14">
        <f aca="true" t="shared" si="28" ref="G137:AB137">SUM(G130:G136)</f>
        <v>45</v>
      </c>
      <c r="H137" s="14">
        <f t="shared" si="28"/>
        <v>0</v>
      </c>
      <c r="I137" s="14">
        <f t="shared" si="28"/>
        <v>10</v>
      </c>
      <c r="J137" s="14">
        <f t="shared" si="28"/>
        <v>0</v>
      </c>
      <c r="K137" s="14">
        <f t="shared" si="28"/>
        <v>7</v>
      </c>
      <c r="L137" s="14">
        <f t="shared" si="28"/>
        <v>20</v>
      </c>
      <c r="M137" s="14">
        <f t="shared" si="28"/>
        <v>0</v>
      </c>
      <c r="N137" s="14">
        <f t="shared" si="28"/>
        <v>0</v>
      </c>
      <c r="O137" s="14">
        <f t="shared" si="28"/>
        <v>0</v>
      </c>
      <c r="P137" s="14">
        <f t="shared" si="28"/>
        <v>2</v>
      </c>
      <c r="Q137" s="15">
        <f t="shared" si="28"/>
        <v>20</v>
      </c>
      <c r="R137" s="15">
        <f t="shared" si="28"/>
        <v>0</v>
      </c>
      <c r="S137" s="15">
        <f t="shared" si="28"/>
        <v>0</v>
      </c>
      <c r="T137" s="15">
        <f t="shared" si="28"/>
        <v>0</v>
      </c>
      <c r="U137" s="15">
        <f t="shared" si="28"/>
        <v>8</v>
      </c>
      <c r="V137" s="15">
        <f t="shared" si="28"/>
        <v>0</v>
      </c>
      <c r="W137" s="15">
        <f t="shared" si="28"/>
        <v>0</v>
      </c>
      <c r="X137" s="15">
        <f t="shared" si="28"/>
        <v>0</v>
      </c>
      <c r="Y137" s="15">
        <f t="shared" si="28"/>
        <v>0</v>
      </c>
      <c r="Z137" s="15">
        <f t="shared" si="28"/>
        <v>3</v>
      </c>
      <c r="AA137" s="6">
        <f>SUM(AA130:AA136)</f>
        <v>95</v>
      </c>
      <c r="AB137" s="6">
        <f t="shared" si="28"/>
        <v>20</v>
      </c>
      <c r="AC137" s="16"/>
    </row>
    <row r="138" spans="1:29" ht="15">
      <c r="A138" s="50"/>
      <c r="B138" s="51"/>
      <c r="C138" s="52"/>
      <c r="D138" s="53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4"/>
    </row>
    <row r="139" spans="1:29" ht="33.75" customHeight="1">
      <c r="A139" s="74" t="s">
        <v>96</v>
      </c>
      <c r="B139" s="74"/>
      <c r="C139" s="16"/>
      <c r="D139" s="16"/>
      <c r="E139" s="16"/>
      <c r="F139" s="16"/>
      <c r="G139" s="14">
        <f aca="true" t="shared" si="29" ref="G139:AB139">G53+G34+G48+G137</f>
        <v>100</v>
      </c>
      <c r="H139" s="14">
        <f t="shared" si="29"/>
        <v>0</v>
      </c>
      <c r="I139" s="14">
        <f t="shared" si="29"/>
        <v>100</v>
      </c>
      <c r="J139" s="14">
        <f t="shared" si="29"/>
        <v>0</v>
      </c>
      <c r="K139" s="14">
        <f t="shared" si="29"/>
        <v>30</v>
      </c>
      <c r="L139" s="14">
        <f t="shared" si="29"/>
        <v>45</v>
      </c>
      <c r="M139" s="14">
        <f t="shared" si="29"/>
        <v>0</v>
      </c>
      <c r="N139" s="14">
        <f t="shared" si="29"/>
        <v>105</v>
      </c>
      <c r="O139" s="14">
        <f t="shared" si="29"/>
        <v>15</v>
      </c>
      <c r="P139" s="14">
        <f t="shared" si="29"/>
        <v>29</v>
      </c>
      <c r="Q139" s="15">
        <f t="shared" si="29"/>
        <v>40</v>
      </c>
      <c r="R139" s="15">
        <f t="shared" si="29"/>
        <v>0</v>
      </c>
      <c r="S139" s="15">
        <f t="shared" si="29"/>
        <v>85</v>
      </c>
      <c r="T139" s="15">
        <f t="shared" si="29"/>
        <v>15</v>
      </c>
      <c r="U139" s="15">
        <f t="shared" si="29"/>
        <v>31</v>
      </c>
      <c r="V139" s="15">
        <f t="shared" si="29"/>
        <v>10</v>
      </c>
      <c r="W139" s="15">
        <f t="shared" si="29"/>
        <v>0</v>
      </c>
      <c r="X139" s="15">
        <f t="shared" si="29"/>
        <v>0</v>
      </c>
      <c r="Y139" s="15">
        <f t="shared" si="29"/>
        <v>30</v>
      </c>
      <c r="Z139" s="15">
        <f t="shared" si="29"/>
        <v>30</v>
      </c>
      <c r="AA139" s="6">
        <f t="shared" si="29"/>
        <v>545</v>
      </c>
      <c r="AB139" s="6">
        <f t="shared" si="29"/>
        <v>120</v>
      </c>
      <c r="AC139" s="16"/>
    </row>
    <row r="140" spans="1:29" ht="15">
      <c r="A140" s="50"/>
      <c r="B140" s="51"/>
      <c r="C140" s="52"/>
      <c r="D140" s="53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4"/>
    </row>
    <row r="141" spans="1:29" ht="15">
      <c r="A141" s="75" t="s">
        <v>153</v>
      </c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7"/>
    </row>
    <row r="142" spans="1:29" ht="15" customHeight="1">
      <c r="A142" s="3" t="s">
        <v>154</v>
      </c>
      <c r="B142" s="17" t="s">
        <v>97</v>
      </c>
      <c r="C142" s="8"/>
      <c r="D142" s="6">
        <v>1</v>
      </c>
      <c r="E142" s="7">
        <v>1</v>
      </c>
      <c r="F142" s="8"/>
      <c r="G142" s="1">
        <v>10</v>
      </c>
      <c r="H142" s="1"/>
      <c r="I142" s="1"/>
      <c r="J142" s="1"/>
      <c r="K142" s="1">
        <v>2</v>
      </c>
      <c r="L142" s="1"/>
      <c r="M142" s="1"/>
      <c r="N142" s="1"/>
      <c r="O142" s="1"/>
      <c r="P142" s="1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8">
        <f>G142+H142+I142+J142+L142+M142+O142+N142+Q142+R142+S142+T142+V142+W142+X142+Y142</f>
        <v>10</v>
      </c>
      <c r="AB142" s="8">
        <f>K142+P142+U142+Z142</f>
        <v>2</v>
      </c>
      <c r="AC142" s="9"/>
    </row>
    <row r="143" spans="1:29" ht="15">
      <c r="A143" s="3" t="s">
        <v>155</v>
      </c>
      <c r="B143" s="17" t="s">
        <v>98</v>
      </c>
      <c r="C143" s="8"/>
      <c r="D143" s="6">
        <v>2</v>
      </c>
      <c r="E143" s="7">
        <v>2</v>
      </c>
      <c r="F143" s="8"/>
      <c r="G143" s="1"/>
      <c r="H143" s="1"/>
      <c r="I143" s="1"/>
      <c r="J143" s="1"/>
      <c r="K143" s="1"/>
      <c r="L143" s="1">
        <v>10</v>
      </c>
      <c r="M143" s="1"/>
      <c r="N143" s="1"/>
      <c r="O143" s="1"/>
      <c r="P143" s="1">
        <v>2</v>
      </c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8">
        <f aca="true" t="shared" si="30" ref="AA143:AA148">G143+H143+I143+J143+L143+M143+O143+N143+Q143+R143+S143+T143+V143+W143+X143+Y143</f>
        <v>10</v>
      </c>
      <c r="AB143" s="8">
        <f aca="true" t="shared" si="31" ref="AB143:AB148">K143+P143+U143+Z143</f>
        <v>2</v>
      </c>
      <c r="AC143" s="9"/>
    </row>
    <row r="144" spans="1:29" ht="15" customHeight="1">
      <c r="A144" s="3" t="s">
        <v>156</v>
      </c>
      <c r="B144" s="17" t="s">
        <v>99</v>
      </c>
      <c r="C144" s="8"/>
      <c r="D144" s="6"/>
      <c r="E144" s="7">
        <v>2.4</v>
      </c>
      <c r="F144" s="8"/>
      <c r="G144" s="1"/>
      <c r="H144" s="1"/>
      <c r="I144" s="1"/>
      <c r="J144" s="1"/>
      <c r="K144" s="1"/>
      <c r="L144" s="1">
        <v>5</v>
      </c>
      <c r="M144" s="1"/>
      <c r="N144" s="1"/>
      <c r="O144" s="1"/>
      <c r="P144" s="1">
        <v>1</v>
      </c>
      <c r="Q144" s="2"/>
      <c r="R144" s="2"/>
      <c r="S144" s="2"/>
      <c r="T144" s="2"/>
      <c r="U144" s="2"/>
      <c r="V144" s="2">
        <v>10</v>
      </c>
      <c r="W144" s="2"/>
      <c r="X144" s="2"/>
      <c r="Y144" s="2"/>
      <c r="Z144" s="2">
        <v>3</v>
      </c>
      <c r="AA144" s="8">
        <f t="shared" si="30"/>
        <v>15</v>
      </c>
      <c r="AB144" s="8">
        <f t="shared" si="31"/>
        <v>4</v>
      </c>
      <c r="AC144" s="9"/>
    </row>
    <row r="145" spans="1:29" ht="15">
      <c r="A145" s="3" t="s">
        <v>157</v>
      </c>
      <c r="B145" s="17" t="s">
        <v>100</v>
      </c>
      <c r="C145" s="8"/>
      <c r="D145" s="6"/>
      <c r="E145" s="7">
        <v>1</v>
      </c>
      <c r="F145" s="8"/>
      <c r="G145" s="1">
        <v>10</v>
      </c>
      <c r="H145" s="1"/>
      <c r="I145" s="1"/>
      <c r="J145" s="1"/>
      <c r="K145" s="1">
        <v>1</v>
      </c>
      <c r="L145" s="1"/>
      <c r="M145" s="1"/>
      <c r="N145" s="1"/>
      <c r="O145" s="1"/>
      <c r="P145" s="1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8">
        <f t="shared" si="30"/>
        <v>10</v>
      </c>
      <c r="AB145" s="8">
        <f t="shared" si="31"/>
        <v>1</v>
      </c>
      <c r="AC145" s="9"/>
    </row>
    <row r="146" spans="1:29" ht="38.25">
      <c r="A146" s="3" t="s">
        <v>158</v>
      </c>
      <c r="B146" s="17" t="s">
        <v>101</v>
      </c>
      <c r="C146" s="8"/>
      <c r="D146" s="6">
        <v>1</v>
      </c>
      <c r="E146" s="7">
        <v>1</v>
      </c>
      <c r="F146" s="8"/>
      <c r="G146" s="1">
        <v>20</v>
      </c>
      <c r="H146" s="1"/>
      <c r="I146" s="1"/>
      <c r="J146" s="1"/>
      <c r="K146" s="1">
        <v>4</v>
      </c>
      <c r="L146" s="1"/>
      <c r="M146" s="1"/>
      <c r="N146" s="1"/>
      <c r="O146" s="1"/>
      <c r="P146" s="1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8">
        <f t="shared" si="30"/>
        <v>20</v>
      </c>
      <c r="AB146" s="8">
        <f t="shared" si="31"/>
        <v>4</v>
      </c>
      <c r="AC146" s="9"/>
    </row>
    <row r="147" spans="1:29" ht="38.25">
      <c r="A147" s="3" t="s">
        <v>159</v>
      </c>
      <c r="B147" s="17" t="s">
        <v>102</v>
      </c>
      <c r="C147" s="8"/>
      <c r="D147" s="6">
        <v>3</v>
      </c>
      <c r="E147" s="7">
        <v>3</v>
      </c>
      <c r="F147" s="8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2">
        <v>20</v>
      </c>
      <c r="R147" s="2"/>
      <c r="S147" s="2"/>
      <c r="T147" s="2"/>
      <c r="U147" s="2">
        <v>4</v>
      </c>
      <c r="V147" s="2"/>
      <c r="W147" s="2"/>
      <c r="X147" s="2"/>
      <c r="Y147" s="2"/>
      <c r="Z147" s="2"/>
      <c r="AA147" s="8">
        <f t="shared" si="30"/>
        <v>20</v>
      </c>
      <c r="AB147" s="8">
        <f t="shared" si="31"/>
        <v>4</v>
      </c>
      <c r="AC147" s="9"/>
    </row>
    <row r="148" spans="1:29" ht="38.25">
      <c r="A148" s="3" t="s">
        <v>160</v>
      </c>
      <c r="B148" s="17" t="s">
        <v>103</v>
      </c>
      <c r="C148" s="8"/>
      <c r="D148" s="6">
        <v>3</v>
      </c>
      <c r="E148" s="7">
        <v>3</v>
      </c>
      <c r="F148" s="8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2">
        <v>10</v>
      </c>
      <c r="R148" s="2"/>
      <c r="S148" s="2"/>
      <c r="T148" s="2"/>
      <c r="U148" s="2">
        <v>3</v>
      </c>
      <c r="V148" s="2"/>
      <c r="W148" s="2"/>
      <c r="X148" s="2"/>
      <c r="Y148" s="2"/>
      <c r="Z148" s="2"/>
      <c r="AA148" s="8">
        <f t="shared" si="30"/>
        <v>10</v>
      </c>
      <c r="AB148" s="8">
        <f t="shared" si="31"/>
        <v>3</v>
      </c>
      <c r="AC148" s="9"/>
    </row>
    <row r="149" spans="1:29" ht="15">
      <c r="A149" s="68" t="s">
        <v>19</v>
      </c>
      <c r="B149" s="69"/>
      <c r="C149" s="6"/>
      <c r="D149" s="6"/>
      <c r="E149" s="6"/>
      <c r="F149" s="6"/>
      <c r="G149" s="14">
        <f aca="true" t="shared" si="32" ref="G149:AB149">SUM(G142:G148)</f>
        <v>40</v>
      </c>
      <c r="H149" s="14">
        <f t="shared" si="32"/>
        <v>0</v>
      </c>
      <c r="I149" s="14">
        <f t="shared" si="32"/>
        <v>0</v>
      </c>
      <c r="J149" s="14">
        <f t="shared" si="32"/>
        <v>0</v>
      </c>
      <c r="K149" s="14">
        <f t="shared" si="32"/>
        <v>7</v>
      </c>
      <c r="L149" s="14">
        <f t="shared" si="32"/>
        <v>15</v>
      </c>
      <c r="M149" s="14">
        <f t="shared" si="32"/>
        <v>0</v>
      </c>
      <c r="N149" s="14">
        <f t="shared" si="32"/>
        <v>0</v>
      </c>
      <c r="O149" s="14">
        <f t="shared" si="32"/>
        <v>0</v>
      </c>
      <c r="P149" s="14">
        <f t="shared" si="32"/>
        <v>3</v>
      </c>
      <c r="Q149" s="15">
        <f t="shared" si="32"/>
        <v>30</v>
      </c>
      <c r="R149" s="15">
        <f t="shared" si="32"/>
        <v>0</v>
      </c>
      <c r="S149" s="15">
        <f t="shared" si="32"/>
        <v>0</v>
      </c>
      <c r="T149" s="15">
        <f t="shared" si="32"/>
        <v>0</v>
      </c>
      <c r="U149" s="15">
        <f t="shared" si="32"/>
        <v>7</v>
      </c>
      <c r="V149" s="15">
        <f t="shared" si="32"/>
        <v>10</v>
      </c>
      <c r="W149" s="15">
        <f t="shared" si="32"/>
        <v>0</v>
      </c>
      <c r="X149" s="15">
        <f t="shared" si="32"/>
        <v>0</v>
      </c>
      <c r="Y149" s="15">
        <f t="shared" si="32"/>
        <v>0</v>
      </c>
      <c r="Z149" s="15">
        <f t="shared" si="32"/>
        <v>3</v>
      </c>
      <c r="AA149" s="6">
        <f t="shared" si="32"/>
        <v>95</v>
      </c>
      <c r="AB149" s="6">
        <f t="shared" si="32"/>
        <v>20</v>
      </c>
      <c r="AC149" s="16"/>
    </row>
    <row r="150" spans="1:29" ht="15">
      <c r="A150" s="50"/>
      <c r="B150" s="51"/>
      <c r="C150" s="52"/>
      <c r="D150" s="53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4"/>
    </row>
    <row r="151" spans="1:29" ht="32.25" customHeight="1">
      <c r="A151" s="74" t="s">
        <v>104</v>
      </c>
      <c r="B151" s="74"/>
      <c r="C151" s="16"/>
      <c r="D151" s="16"/>
      <c r="E151" s="16"/>
      <c r="F151" s="16"/>
      <c r="G151" s="14">
        <f aca="true" t="shared" si="33" ref="G151:AB151">G53+G34+G48+G149</f>
        <v>95</v>
      </c>
      <c r="H151" s="14">
        <f t="shared" si="33"/>
        <v>0</v>
      </c>
      <c r="I151" s="14">
        <f t="shared" si="33"/>
        <v>90</v>
      </c>
      <c r="J151" s="14">
        <f t="shared" si="33"/>
        <v>0</v>
      </c>
      <c r="K151" s="14">
        <f t="shared" si="33"/>
        <v>30</v>
      </c>
      <c r="L151" s="14">
        <f t="shared" si="33"/>
        <v>40</v>
      </c>
      <c r="M151" s="14">
        <f t="shared" si="33"/>
        <v>0</v>
      </c>
      <c r="N151" s="14">
        <f t="shared" si="33"/>
        <v>105</v>
      </c>
      <c r="O151" s="14">
        <f t="shared" si="33"/>
        <v>15</v>
      </c>
      <c r="P151" s="14">
        <f t="shared" si="33"/>
        <v>30</v>
      </c>
      <c r="Q151" s="15">
        <f t="shared" si="33"/>
        <v>50</v>
      </c>
      <c r="R151" s="15">
        <f t="shared" si="33"/>
        <v>0</v>
      </c>
      <c r="S151" s="15">
        <f t="shared" si="33"/>
        <v>85</v>
      </c>
      <c r="T151" s="15">
        <f t="shared" si="33"/>
        <v>15</v>
      </c>
      <c r="U151" s="15">
        <f t="shared" si="33"/>
        <v>30</v>
      </c>
      <c r="V151" s="15">
        <f t="shared" si="33"/>
        <v>20</v>
      </c>
      <c r="W151" s="15">
        <f t="shared" si="33"/>
        <v>0</v>
      </c>
      <c r="X151" s="15">
        <f t="shared" si="33"/>
        <v>0</v>
      </c>
      <c r="Y151" s="15">
        <f t="shared" si="33"/>
        <v>30</v>
      </c>
      <c r="Z151" s="15">
        <f t="shared" si="33"/>
        <v>30</v>
      </c>
      <c r="AA151" s="6">
        <f t="shared" si="33"/>
        <v>545</v>
      </c>
      <c r="AB151" s="56">
        <f t="shared" si="33"/>
        <v>120</v>
      </c>
      <c r="AC151" s="16"/>
    </row>
    <row r="153" ht="15">
      <c r="B153" s="57" t="s">
        <v>174</v>
      </c>
    </row>
    <row r="154" spans="2:29" ht="25.5" customHeight="1">
      <c r="B154" s="63" t="s">
        <v>195</v>
      </c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58"/>
    </row>
    <row r="155" spans="2:29" ht="15">
      <c r="B155" s="84" t="s">
        <v>175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</row>
    <row r="156" spans="2:29" ht="15">
      <c r="B156" s="84" t="s">
        <v>176</v>
      </c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</row>
    <row r="157" spans="2:14" ht="15" customHeight="1">
      <c r="B157" s="84" t="s">
        <v>181</v>
      </c>
      <c r="C157" s="84"/>
      <c r="D157" s="84"/>
      <c r="E157" s="84"/>
      <c r="F157" s="84"/>
      <c r="G157" s="84"/>
      <c r="H157" s="59"/>
      <c r="I157" s="59"/>
      <c r="J157" s="59"/>
      <c r="K157" s="60"/>
      <c r="L157" s="60"/>
      <c r="M157" s="60"/>
      <c r="N157" s="60"/>
    </row>
    <row r="158" spans="2:10" ht="15" customHeight="1">
      <c r="B158" s="84" t="s">
        <v>190</v>
      </c>
      <c r="C158" s="84"/>
      <c r="D158" s="84"/>
      <c r="E158" s="84"/>
      <c r="F158" s="84"/>
      <c r="G158" s="84"/>
      <c r="H158" s="84"/>
      <c r="I158" s="84"/>
      <c r="J158" s="60"/>
    </row>
    <row r="159" spans="2:12" ht="12.75" customHeight="1">
      <c r="B159" s="65" t="s">
        <v>189</v>
      </c>
      <c r="C159" s="65"/>
      <c r="D159" s="65"/>
      <c r="E159" s="65"/>
      <c r="F159" s="65"/>
      <c r="G159" s="65"/>
      <c r="H159" s="65"/>
      <c r="I159" s="65"/>
      <c r="J159" s="65"/>
      <c r="K159" s="66"/>
      <c r="L159" s="66"/>
    </row>
    <row r="160" spans="2:28" ht="24.75" customHeight="1">
      <c r="B160" s="84" t="s">
        <v>193</v>
      </c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111"/>
      <c r="U160" s="111"/>
      <c r="V160" s="111"/>
      <c r="W160" s="111"/>
      <c r="X160" s="111"/>
      <c r="Y160" s="111"/>
      <c r="Z160" s="111"/>
      <c r="AA160" s="111"/>
      <c r="AB160" s="111"/>
    </row>
  </sheetData>
  <sheetProtection/>
  <mergeCells count="83">
    <mergeCell ref="A139:B139"/>
    <mergeCell ref="A141:AC141"/>
    <mergeCell ref="B26:B27"/>
    <mergeCell ref="A26:A27"/>
    <mergeCell ref="A105:AC105"/>
    <mergeCell ref="A113:B113"/>
    <mergeCell ref="A101:B101"/>
    <mergeCell ref="A103:B103"/>
    <mergeCell ref="A64:AC64"/>
    <mergeCell ref="A69:AC69"/>
    <mergeCell ref="B160:AB160"/>
    <mergeCell ref="N13:AB13"/>
    <mergeCell ref="B155:O155"/>
    <mergeCell ref="B156:AC156"/>
    <mergeCell ref="A117:AC117"/>
    <mergeCell ref="A125:B125"/>
    <mergeCell ref="A149:B149"/>
    <mergeCell ref="A151:B151"/>
    <mergeCell ref="A91:B91"/>
    <mergeCell ref="A93:AC93"/>
    <mergeCell ref="B15:B17"/>
    <mergeCell ref="G16:K16"/>
    <mergeCell ref="G15:P15"/>
    <mergeCell ref="V16:Z16"/>
    <mergeCell ref="C15:C17"/>
    <mergeCell ref="D15:F16"/>
    <mergeCell ref="I2:AK2"/>
    <mergeCell ref="B6:C6"/>
    <mergeCell ref="A14:F14"/>
    <mergeCell ref="G14:AC14"/>
    <mergeCell ref="A3:AC3"/>
    <mergeCell ref="B4:D4"/>
    <mergeCell ref="B5:D5"/>
    <mergeCell ref="AB15:AB17"/>
    <mergeCell ref="A19:AC19"/>
    <mergeCell ref="A34:B34"/>
    <mergeCell ref="A18:AC18"/>
    <mergeCell ref="A20:A21"/>
    <mergeCell ref="B20:B21"/>
    <mergeCell ref="AC15:AC17"/>
    <mergeCell ref="L16:P16"/>
    <mergeCell ref="Q16:U16"/>
    <mergeCell ref="Q15:Z15"/>
    <mergeCell ref="A89:B89"/>
    <mergeCell ref="A48:B48"/>
    <mergeCell ref="A28:A29"/>
    <mergeCell ref="B28:B29"/>
    <mergeCell ref="A15:A17"/>
    <mergeCell ref="A35:AC35"/>
    <mergeCell ref="B36:B37"/>
    <mergeCell ref="A41:A42"/>
    <mergeCell ref="B41:B42"/>
    <mergeCell ref="AA15:AA17"/>
    <mergeCell ref="A36:A37"/>
    <mergeCell ref="A65:A66"/>
    <mergeCell ref="B65:B66"/>
    <mergeCell ref="B157:G157"/>
    <mergeCell ref="B158:I158"/>
    <mergeCell ref="A81:AC81"/>
    <mergeCell ref="A115:B115"/>
    <mergeCell ref="A129:AC129"/>
    <mergeCell ref="A137:B137"/>
    <mergeCell ref="A127:B127"/>
    <mergeCell ref="A63:AC63"/>
    <mergeCell ref="A76:B76"/>
    <mergeCell ref="A22:A23"/>
    <mergeCell ref="B22:B23"/>
    <mergeCell ref="A24:A25"/>
    <mergeCell ref="B24:B25"/>
    <mergeCell ref="A67:A68"/>
    <mergeCell ref="B67:B68"/>
    <mergeCell ref="A30:A31"/>
    <mergeCell ref="B30:B31"/>
    <mergeCell ref="B154:AB154"/>
    <mergeCell ref="B159:L159"/>
    <mergeCell ref="A49:AC49"/>
    <mergeCell ref="A53:B53"/>
    <mergeCell ref="A45:A46"/>
    <mergeCell ref="B45:B46"/>
    <mergeCell ref="A78:B78"/>
    <mergeCell ref="A54:AC54"/>
    <mergeCell ref="A61:B61"/>
    <mergeCell ref="A62:AC6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rowBreaks count="1" manualBreakCount="1">
    <brk id="79" max="255" man="1"/>
  </rowBreaks>
  <colBreaks count="1" manualBreakCount="1">
    <brk id="29" max="1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greta</cp:lastModifiedBy>
  <cp:lastPrinted>2014-05-06T07:34:06Z</cp:lastPrinted>
  <dcterms:created xsi:type="dcterms:W3CDTF">2010-12-06T08:38:47Z</dcterms:created>
  <dcterms:modified xsi:type="dcterms:W3CDTF">2014-09-23T13:28:29Z</dcterms:modified>
  <cp:category/>
  <cp:version/>
  <cp:contentType/>
  <cp:contentStatus/>
</cp:coreProperties>
</file>